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N:\DS.A2\6. ENQUÊTES - STATS\ENQUETES INDEMNITAIRES\2020\1. enquête 2020\"/>
    </mc:Choice>
  </mc:AlternateContent>
  <bookViews>
    <workbookView xWindow="0" yWindow="0" windowWidth="19440" windowHeight="11760" activeTab="1"/>
  </bookViews>
  <sheets>
    <sheet name="Notice" sheetId="2" r:id="rId1"/>
    <sheet name="2020 RIFSEEP " sheetId="1" r:id="rId2"/>
    <sheet name="2020 RIFSEEP Ile de France" sheetId="4" r:id="rId3"/>
    <sheet name="2020 Direction et PTP" sheetId="3" r:id="rId4"/>
  </sheets>
  <definedNames>
    <definedName name="_xlnm.Print_Area" localSheetId="3">'2020 Direction et PTP'!$A$1:$O$31</definedName>
    <definedName name="_xlnm.Print_Area" localSheetId="1">'2020 RIFSEEP '!$A$1:$S$60</definedName>
    <definedName name="_xlnm.Print_Area" localSheetId="2">'2020 RIFSEEP Ile de France'!$A$1:$S$60</definedName>
    <definedName name="_xlnm.Print_Area" localSheetId="0">Notice!$A$1:$R$40</definedName>
  </definedNames>
  <calcPr calcId="162913"/>
</workbook>
</file>

<file path=xl/calcChain.xml><?xml version="1.0" encoding="utf-8"?>
<calcChain xmlns="http://schemas.openxmlformats.org/spreadsheetml/2006/main">
  <c r="F49" i="1" l="1"/>
  <c r="J14" i="3" l="1"/>
  <c r="F14" i="3"/>
  <c r="E14" i="3"/>
  <c r="F55" i="4"/>
  <c r="E52" i="4"/>
  <c r="E55" i="4"/>
  <c r="E49" i="4"/>
  <c r="E48" i="4"/>
  <c r="M59" i="4"/>
  <c r="F59" i="4"/>
  <c r="E59" i="4"/>
  <c r="M57" i="4"/>
  <c r="F57" i="4"/>
  <c r="E57" i="4"/>
  <c r="M56" i="4"/>
  <c r="F56" i="4"/>
  <c r="E56" i="4"/>
  <c r="M55" i="4"/>
  <c r="M53" i="4"/>
  <c r="F53" i="4"/>
  <c r="E53" i="4"/>
  <c r="M52" i="4"/>
  <c r="F52" i="4"/>
  <c r="M51" i="4"/>
  <c r="F51" i="4"/>
  <c r="E51" i="4"/>
  <c r="M50" i="4"/>
  <c r="F50" i="4"/>
  <c r="E50" i="4"/>
  <c r="M49" i="4"/>
  <c r="F49" i="4"/>
  <c r="M48" i="4"/>
  <c r="F48" i="4"/>
  <c r="R44" i="4"/>
  <c r="Q44" i="4"/>
  <c r="P44" i="4"/>
  <c r="N44" i="4"/>
  <c r="K44" i="4"/>
  <c r="I44" i="4"/>
  <c r="G44" i="4"/>
  <c r="J44" i="4" s="1"/>
  <c r="R43" i="4"/>
  <c r="Q43" i="4"/>
  <c r="N43" i="4"/>
  <c r="P43" i="4" s="1"/>
  <c r="K43" i="4"/>
  <c r="I43" i="4"/>
  <c r="G43" i="4"/>
  <c r="J43" i="4" s="1"/>
  <c r="R42" i="4"/>
  <c r="Q42" i="4"/>
  <c r="P42" i="4"/>
  <c r="N42" i="4"/>
  <c r="I42" i="4"/>
  <c r="G42" i="4"/>
  <c r="J42" i="4" s="1"/>
  <c r="Q41" i="4"/>
  <c r="O53" i="4" s="1"/>
  <c r="N41" i="4"/>
  <c r="P41" i="4" s="1"/>
  <c r="I41" i="4"/>
  <c r="G41" i="4"/>
  <c r="J41" i="4" s="1"/>
  <c r="R40" i="4"/>
  <c r="Q40" i="4"/>
  <c r="P40" i="4"/>
  <c r="N40" i="4"/>
  <c r="I40" i="4"/>
  <c r="G40" i="4"/>
  <c r="J40" i="4" s="1"/>
  <c r="Q39" i="4"/>
  <c r="R39" i="4" s="1"/>
  <c r="N39" i="4"/>
  <c r="P39" i="4" s="1"/>
  <c r="K39" i="4"/>
  <c r="I39" i="4"/>
  <c r="G39" i="4"/>
  <c r="J39" i="4" s="1"/>
  <c r="R38" i="4"/>
  <c r="Q38" i="4"/>
  <c r="P38" i="4"/>
  <c r="N38" i="4"/>
  <c r="K38" i="4"/>
  <c r="I38" i="4"/>
  <c r="G38" i="4"/>
  <c r="J38" i="4" s="1"/>
  <c r="Q37" i="4"/>
  <c r="R37" i="4" s="1"/>
  <c r="N37" i="4"/>
  <c r="P37" i="4" s="1"/>
  <c r="K37" i="4"/>
  <c r="I37" i="4"/>
  <c r="G37" i="4"/>
  <c r="J37" i="4" s="1"/>
  <c r="R36" i="4"/>
  <c r="Q36" i="4"/>
  <c r="P36" i="4"/>
  <c r="N36" i="4"/>
  <c r="K36" i="4"/>
  <c r="I36" i="4"/>
  <c r="G36" i="4"/>
  <c r="J36" i="4" s="1"/>
  <c r="Q35" i="4"/>
  <c r="R35" i="4" s="1"/>
  <c r="N35" i="4"/>
  <c r="P35" i="4" s="1"/>
  <c r="I35" i="4"/>
  <c r="G35" i="4"/>
  <c r="J35" i="4" s="1"/>
  <c r="R34" i="4"/>
  <c r="Q34" i="4"/>
  <c r="P34" i="4"/>
  <c r="N34" i="4"/>
  <c r="I34" i="4"/>
  <c r="G34" i="4"/>
  <c r="J34" i="4" s="1"/>
  <c r="Q33" i="4"/>
  <c r="R33" i="4" s="1"/>
  <c r="N33" i="4"/>
  <c r="P33" i="4" s="1"/>
  <c r="I33" i="4"/>
  <c r="G33" i="4"/>
  <c r="J33" i="4" s="1"/>
  <c r="R32" i="4"/>
  <c r="Q32" i="4"/>
  <c r="P32" i="4"/>
  <c r="N32" i="4"/>
  <c r="I32" i="4"/>
  <c r="G32" i="4"/>
  <c r="J32" i="4" s="1"/>
  <c r="Q31" i="4"/>
  <c r="R31" i="4" s="1"/>
  <c r="N31" i="4"/>
  <c r="P31" i="4" s="1"/>
  <c r="K31" i="4"/>
  <c r="I31" i="4"/>
  <c r="G31" i="4"/>
  <c r="J31" i="4" s="1"/>
  <c r="R30" i="4"/>
  <c r="Q30" i="4"/>
  <c r="P30" i="4"/>
  <c r="N30" i="4"/>
  <c r="K30" i="4"/>
  <c r="I30" i="4"/>
  <c r="G30" i="4"/>
  <c r="J30" i="4" s="1"/>
  <c r="Q29" i="4"/>
  <c r="R29" i="4" s="1"/>
  <c r="N29" i="4"/>
  <c r="P29" i="4" s="1"/>
  <c r="K29" i="4"/>
  <c r="I29" i="4"/>
  <c r="G29" i="4"/>
  <c r="J29" i="4" s="1"/>
  <c r="R28" i="4"/>
  <c r="Q28" i="4"/>
  <c r="P28" i="4"/>
  <c r="N28" i="4"/>
  <c r="K28" i="4"/>
  <c r="I28" i="4"/>
  <c r="G28" i="4"/>
  <c r="J28" i="4" s="1"/>
  <c r="Q27" i="4"/>
  <c r="R27" i="4" s="1"/>
  <c r="N27" i="4"/>
  <c r="P27" i="4" s="1"/>
  <c r="I27" i="4"/>
  <c r="G27" i="4"/>
  <c r="J27" i="4" s="1"/>
  <c r="R26" i="4"/>
  <c r="Q26" i="4"/>
  <c r="P26" i="4"/>
  <c r="N26" i="4"/>
  <c r="I26" i="4"/>
  <c r="G26" i="4"/>
  <c r="J26" i="4" s="1"/>
  <c r="Q25" i="4"/>
  <c r="R25" i="4" s="1"/>
  <c r="N25" i="4"/>
  <c r="P25" i="4" s="1"/>
  <c r="I25" i="4"/>
  <c r="G25" i="4"/>
  <c r="J25" i="4" s="1"/>
  <c r="R24" i="4"/>
  <c r="Q24" i="4"/>
  <c r="P24" i="4"/>
  <c r="N24" i="4"/>
  <c r="I24" i="4"/>
  <c r="G24" i="4"/>
  <c r="J24" i="4" s="1"/>
  <c r="Q23" i="4"/>
  <c r="R23" i="4" s="1"/>
  <c r="N23" i="4"/>
  <c r="P23" i="4" s="1"/>
  <c r="K23" i="4"/>
  <c r="I23" i="4"/>
  <c r="G23" i="4"/>
  <c r="J23" i="4" s="1"/>
  <c r="R22" i="4"/>
  <c r="Q22" i="4"/>
  <c r="P22" i="4"/>
  <c r="N22" i="4"/>
  <c r="K22" i="4"/>
  <c r="I22" i="4"/>
  <c r="G22" i="4"/>
  <c r="J22" i="4" s="1"/>
  <c r="Q21" i="4"/>
  <c r="R21" i="4" s="1"/>
  <c r="N21" i="4"/>
  <c r="P21" i="4" s="1"/>
  <c r="K21" i="4"/>
  <c r="I21" i="4"/>
  <c r="G21" i="4"/>
  <c r="J21" i="4" s="1"/>
  <c r="R20" i="4"/>
  <c r="Q20" i="4"/>
  <c r="P20" i="4"/>
  <c r="N20" i="4"/>
  <c r="K20" i="4"/>
  <c r="I20" i="4"/>
  <c r="G20" i="4"/>
  <c r="J20" i="4" s="1"/>
  <c r="Q19" i="4"/>
  <c r="R19" i="4" s="1"/>
  <c r="N19" i="4"/>
  <c r="P19" i="4" s="1"/>
  <c r="I19" i="4"/>
  <c r="G19" i="4"/>
  <c r="J19" i="4" s="1"/>
  <c r="R18" i="4"/>
  <c r="Q18" i="4"/>
  <c r="P18" i="4"/>
  <c r="N18" i="4"/>
  <c r="I18" i="4"/>
  <c r="G18" i="4"/>
  <c r="J18" i="4" s="1"/>
  <c r="Q17" i="4"/>
  <c r="N17" i="4"/>
  <c r="P17" i="4" s="1"/>
  <c r="I17" i="4"/>
  <c r="G17" i="4"/>
  <c r="J17" i="4" s="1"/>
  <c r="R16" i="4"/>
  <c r="Q16" i="4"/>
  <c r="P16" i="4"/>
  <c r="N16" i="4"/>
  <c r="I16" i="4"/>
  <c r="G16" i="4"/>
  <c r="J16" i="4" s="1"/>
  <c r="Q15" i="4"/>
  <c r="R15" i="4" s="1"/>
  <c r="N15" i="4"/>
  <c r="P15" i="4" s="1"/>
  <c r="K15" i="4"/>
  <c r="I15" i="4"/>
  <c r="G15" i="4"/>
  <c r="J15" i="4" s="1"/>
  <c r="R14" i="4"/>
  <c r="Q14" i="4"/>
  <c r="P14" i="4"/>
  <c r="N14" i="4"/>
  <c r="K14" i="4"/>
  <c r="I14" i="4"/>
  <c r="G14" i="4"/>
  <c r="J14" i="4" s="1"/>
  <c r="Q13" i="4"/>
  <c r="R13" i="4" s="1"/>
  <c r="N13" i="4"/>
  <c r="P13" i="4" s="1"/>
  <c r="K13" i="4"/>
  <c r="I13" i="4"/>
  <c r="G13" i="4"/>
  <c r="J13" i="4" s="1"/>
  <c r="R12" i="4"/>
  <c r="Q12" i="4"/>
  <c r="P12" i="4"/>
  <c r="N12" i="4"/>
  <c r="K12" i="4"/>
  <c r="I12" i="4"/>
  <c r="G12" i="4"/>
  <c r="J12" i="4" s="1"/>
  <c r="Q11" i="4"/>
  <c r="R11" i="4" s="1"/>
  <c r="N11" i="4"/>
  <c r="P11" i="4" s="1"/>
  <c r="I11" i="4"/>
  <c r="G11" i="4"/>
  <c r="J11" i="4" s="1"/>
  <c r="R10" i="4"/>
  <c r="Q10" i="4"/>
  <c r="P10" i="4"/>
  <c r="N10" i="4"/>
  <c r="I10" i="4"/>
  <c r="G10" i="4"/>
  <c r="J10" i="4" s="1"/>
  <c r="Q9" i="4"/>
  <c r="R9" i="4" s="1"/>
  <c r="P9" i="4"/>
  <c r="N9" i="4"/>
  <c r="I9" i="4"/>
  <c r="G9" i="4"/>
  <c r="J9" i="4" s="1"/>
  <c r="R8" i="4"/>
  <c r="Q8" i="4"/>
  <c r="N8" i="4"/>
  <c r="P8" i="4" s="1"/>
  <c r="I8" i="4"/>
  <c r="G8" i="4"/>
  <c r="J8" i="4" s="1"/>
  <c r="Q7" i="4"/>
  <c r="O56" i="4" s="1"/>
  <c r="P56" i="4" s="1"/>
  <c r="N7" i="4"/>
  <c r="P7" i="4" s="1"/>
  <c r="K7" i="4"/>
  <c r="I7" i="4"/>
  <c r="G7" i="4"/>
  <c r="J7" i="4" s="1"/>
  <c r="R6" i="4"/>
  <c r="Q6" i="4"/>
  <c r="P6" i="4"/>
  <c r="N6" i="4"/>
  <c r="K6" i="4"/>
  <c r="I6" i="4"/>
  <c r="G6" i="4"/>
  <c r="J6" i="4" s="1"/>
  <c r="Q5" i="4"/>
  <c r="R5" i="4" s="1"/>
  <c r="N5" i="4"/>
  <c r="P5" i="4" s="1"/>
  <c r="I5" i="4"/>
  <c r="G5" i="4"/>
  <c r="J5" i="4" s="1"/>
  <c r="R4" i="4"/>
  <c r="Q4" i="4"/>
  <c r="P4" i="4"/>
  <c r="N4" i="4"/>
  <c r="K4" i="4"/>
  <c r="I4" i="4"/>
  <c r="G4" i="4"/>
  <c r="J4" i="4" s="1"/>
  <c r="R3" i="4"/>
  <c r="Q3" i="4"/>
  <c r="N3" i="4"/>
  <c r="P3" i="4" s="1"/>
  <c r="I3" i="4"/>
  <c r="I55" i="4" s="1"/>
  <c r="G3" i="4"/>
  <c r="J3" i="4" s="1"/>
  <c r="E48" i="1"/>
  <c r="Q3" i="1"/>
  <c r="I3" i="1"/>
  <c r="G3" i="1"/>
  <c r="J3" i="1" s="1"/>
  <c r="M57" i="1"/>
  <c r="M56" i="1"/>
  <c r="M55" i="1"/>
  <c r="M53" i="1"/>
  <c r="M52" i="1"/>
  <c r="M51" i="1"/>
  <c r="M50" i="1"/>
  <c r="M49" i="1"/>
  <c r="M48" i="1"/>
  <c r="M59" i="1"/>
  <c r="F59" i="1"/>
  <c r="F48" i="1"/>
  <c r="E49" i="1"/>
  <c r="F55" i="1"/>
  <c r="E59" i="1"/>
  <c r="F57" i="1"/>
  <c r="E57" i="1"/>
  <c r="F56" i="1"/>
  <c r="E56" i="1"/>
  <c r="E55" i="1"/>
  <c r="F52" i="1"/>
  <c r="F53" i="1"/>
  <c r="E53" i="1"/>
  <c r="E52" i="1"/>
  <c r="F51" i="1"/>
  <c r="E51" i="1"/>
  <c r="F50" i="1"/>
  <c r="E50" i="1"/>
  <c r="G35" i="1"/>
  <c r="Q4" i="1"/>
  <c r="R4" i="1" s="1"/>
  <c r="Q5" i="1"/>
  <c r="R5" i="1" s="1"/>
  <c r="Q6" i="1"/>
  <c r="R6" i="1" s="1"/>
  <c r="Q7" i="1"/>
  <c r="R7" i="1" s="1"/>
  <c r="Q8" i="1"/>
  <c r="R8" i="1" s="1"/>
  <c r="Q9" i="1"/>
  <c r="R9" i="1" s="1"/>
  <c r="Q10" i="1"/>
  <c r="R10" i="1" s="1"/>
  <c r="Q11" i="1"/>
  <c r="R11" i="1" s="1"/>
  <c r="Q12" i="1"/>
  <c r="R12" i="1" s="1"/>
  <c r="Q13" i="1"/>
  <c r="R13" i="1" s="1"/>
  <c r="Q14" i="1"/>
  <c r="R14" i="1" s="1"/>
  <c r="Q15" i="1"/>
  <c r="R15" i="1" s="1"/>
  <c r="Q16" i="1"/>
  <c r="R16" i="1" s="1"/>
  <c r="Q17" i="1"/>
  <c r="R17" i="1" s="1"/>
  <c r="Q18" i="1"/>
  <c r="R18" i="1" s="1"/>
  <c r="Q19" i="1"/>
  <c r="R19" i="1" s="1"/>
  <c r="Q20" i="1"/>
  <c r="R20" i="1" s="1"/>
  <c r="Q21" i="1"/>
  <c r="R21" i="1" s="1"/>
  <c r="Q22" i="1"/>
  <c r="R22" i="1" s="1"/>
  <c r="Q23" i="1"/>
  <c r="R23" i="1"/>
  <c r="Q24" i="1"/>
  <c r="R24" i="1" s="1"/>
  <c r="Q25" i="1"/>
  <c r="R25" i="1" s="1"/>
  <c r="Q26" i="1"/>
  <c r="R26" i="1" s="1"/>
  <c r="Q27" i="1"/>
  <c r="R27" i="1" s="1"/>
  <c r="Q28" i="1"/>
  <c r="R28" i="1" s="1"/>
  <c r="Q29" i="1"/>
  <c r="R29" i="1" s="1"/>
  <c r="Q30" i="1"/>
  <c r="R30" i="1" s="1"/>
  <c r="Q31" i="1"/>
  <c r="R31" i="1" s="1"/>
  <c r="Q32" i="1"/>
  <c r="R32" i="1" s="1"/>
  <c r="Q33" i="1"/>
  <c r="R33" i="1" s="1"/>
  <c r="Q34" i="1"/>
  <c r="R34" i="1" s="1"/>
  <c r="Q35" i="1"/>
  <c r="R35" i="1" s="1"/>
  <c r="Q36" i="1"/>
  <c r="R36" i="1" s="1"/>
  <c r="Q37" i="1"/>
  <c r="R37" i="1" s="1"/>
  <c r="Q38" i="1"/>
  <c r="R38" i="1" s="1"/>
  <c r="Q39" i="1"/>
  <c r="R39" i="1" s="1"/>
  <c r="Q40" i="1"/>
  <c r="R40" i="1" s="1"/>
  <c r="Q41" i="1"/>
  <c r="R41" i="1" s="1"/>
  <c r="Q42" i="1"/>
  <c r="R42" i="1" s="1"/>
  <c r="Q43" i="1"/>
  <c r="R43" i="1" s="1"/>
  <c r="Q44" i="1"/>
  <c r="R44" i="1" s="1"/>
  <c r="R3" i="1"/>
  <c r="N4" i="1"/>
  <c r="N9" i="1"/>
  <c r="P9" i="1" s="1"/>
  <c r="N5" i="1"/>
  <c r="P5" i="1" s="1"/>
  <c r="N6" i="1"/>
  <c r="P6" i="1" s="1"/>
  <c r="N7" i="1"/>
  <c r="P7" i="1" s="1"/>
  <c r="N8" i="1"/>
  <c r="P8" i="1" s="1"/>
  <c r="N10" i="1"/>
  <c r="P10" i="1" s="1"/>
  <c r="N11" i="1"/>
  <c r="P11" i="1" s="1"/>
  <c r="N12" i="1"/>
  <c r="P12" i="1" s="1"/>
  <c r="N13" i="1"/>
  <c r="P13" i="1" s="1"/>
  <c r="N14" i="1"/>
  <c r="P14" i="1" s="1"/>
  <c r="N15" i="1"/>
  <c r="P15" i="1" s="1"/>
  <c r="N16" i="1"/>
  <c r="P16" i="1" s="1"/>
  <c r="N17" i="1"/>
  <c r="P17" i="1" s="1"/>
  <c r="N18" i="1"/>
  <c r="P18" i="1" s="1"/>
  <c r="N19" i="1"/>
  <c r="P19" i="1" s="1"/>
  <c r="N20" i="1"/>
  <c r="P20" i="1" s="1"/>
  <c r="N21" i="1"/>
  <c r="P21" i="1" s="1"/>
  <c r="N22" i="1"/>
  <c r="P22" i="1" s="1"/>
  <c r="N23" i="1"/>
  <c r="P23" i="1" s="1"/>
  <c r="N24" i="1"/>
  <c r="P24" i="1" s="1"/>
  <c r="N25" i="1"/>
  <c r="P25" i="1" s="1"/>
  <c r="N26" i="1"/>
  <c r="P26" i="1" s="1"/>
  <c r="N27" i="1"/>
  <c r="P27" i="1" s="1"/>
  <c r="N28" i="1"/>
  <c r="P28" i="1" s="1"/>
  <c r="N29" i="1"/>
  <c r="P29" i="1" s="1"/>
  <c r="N30" i="1"/>
  <c r="P30" i="1" s="1"/>
  <c r="N31" i="1"/>
  <c r="P31" i="1" s="1"/>
  <c r="N32" i="1"/>
  <c r="P32" i="1" s="1"/>
  <c r="N33" i="1"/>
  <c r="P33" i="1" s="1"/>
  <c r="N34" i="1"/>
  <c r="P34" i="1" s="1"/>
  <c r="N35" i="1"/>
  <c r="P35" i="1" s="1"/>
  <c r="N36" i="1"/>
  <c r="P36" i="1" s="1"/>
  <c r="N37" i="1"/>
  <c r="P37" i="1" s="1"/>
  <c r="N38" i="1"/>
  <c r="P38" i="1" s="1"/>
  <c r="N39" i="1"/>
  <c r="P39" i="1" s="1"/>
  <c r="N40" i="1"/>
  <c r="P40" i="1" s="1"/>
  <c r="N41" i="1"/>
  <c r="P41" i="1" s="1"/>
  <c r="N42" i="1"/>
  <c r="P42" i="1" s="1"/>
  <c r="N43" i="1"/>
  <c r="P43" i="1" s="1"/>
  <c r="N44" i="1"/>
  <c r="P44" i="1" s="1"/>
  <c r="N3" i="1"/>
  <c r="P3" i="1" s="1"/>
  <c r="I44" i="1"/>
  <c r="I43" i="1"/>
  <c r="I42" i="1"/>
  <c r="I41" i="1"/>
  <c r="I40" i="1"/>
  <c r="I39" i="1"/>
  <c r="I38" i="1"/>
  <c r="I37" i="1"/>
  <c r="I36" i="1"/>
  <c r="I35" i="1"/>
  <c r="I34" i="1"/>
  <c r="I33" i="1"/>
  <c r="I32" i="1"/>
  <c r="I31" i="1"/>
  <c r="I30" i="1"/>
  <c r="I29" i="1"/>
  <c r="I28" i="1"/>
  <c r="I27" i="1"/>
  <c r="I26" i="1"/>
  <c r="I25" i="1"/>
  <c r="I24" i="1"/>
  <c r="I23" i="1"/>
  <c r="I22" i="1"/>
  <c r="I21" i="1"/>
  <c r="I20" i="1"/>
  <c r="I19" i="1"/>
  <c r="I18" i="1"/>
  <c r="I17" i="1"/>
  <c r="I16" i="1"/>
  <c r="I15" i="1"/>
  <c r="I14" i="1"/>
  <c r="I13" i="1"/>
  <c r="I12" i="1"/>
  <c r="I11" i="1"/>
  <c r="I10" i="1"/>
  <c r="I9" i="1"/>
  <c r="I8" i="1"/>
  <c r="I7" i="1"/>
  <c r="I6" i="1"/>
  <c r="I5" i="1"/>
  <c r="I4" i="1"/>
  <c r="J55" i="4" l="1"/>
  <c r="K3" i="4"/>
  <c r="R7" i="4"/>
  <c r="K11" i="4"/>
  <c r="O51" i="4"/>
  <c r="K19" i="4"/>
  <c r="K27" i="4"/>
  <c r="K35" i="4"/>
  <c r="K10" i="4"/>
  <c r="K18" i="4"/>
  <c r="K26" i="4"/>
  <c r="K34" i="4"/>
  <c r="K42" i="4"/>
  <c r="K9" i="4"/>
  <c r="O50" i="4"/>
  <c r="K17" i="4"/>
  <c r="K25" i="4"/>
  <c r="O52" i="4"/>
  <c r="K33" i="4"/>
  <c r="K41" i="4"/>
  <c r="O59" i="4"/>
  <c r="P59" i="4" s="1"/>
  <c r="K8" i="4"/>
  <c r="K16" i="4"/>
  <c r="K24" i="4"/>
  <c r="K32" i="4"/>
  <c r="K40" i="4"/>
  <c r="O48" i="1"/>
  <c r="P48" i="1" s="1"/>
  <c r="O57" i="4"/>
  <c r="P57" i="4" s="1"/>
  <c r="O49" i="4"/>
  <c r="P49" i="4" s="1"/>
  <c r="M60" i="4"/>
  <c r="K5" i="4"/>
  <c r="I50" i="4"/>
  <c r="J50" i="4" s="1"/>
  <c r="R17" i="4"/>
  <c r="R41" i="4"/>
  <c r="K3" i="1"/>
  <c r="E60" i="4"/>
  <c r="P50" i="4"/>
  <c r="I52" i="4"/>
  <c r="K52" i="4" s="1"/>
  <c r="I59" i="4"/>
  <c r="J59" i="4" s="1"/>
  <c r="I57" i="4"/>
  <c r="J57" i="4" s="1"/>
  <c r="I51" i="4"/>
  <c r="J51" i="4" s="1"/>
  <c r="I56" i="4"/>
  <c r="J56" i="4" s="1"/>
  <c r="I49" i="4"/>
  <c r="J49" i="4" s="1"/>
  <c r="I53" i="4"/>
  <c r="K53" i="4" s="1"/>
  <c r="K51" i="4"/>
  <c r="P52" i="4"/>
  <c r="P51" i="4"/>
  <c r="P53" i="4"/>
  <c r="F60" i="4"/>
  <c r="I48" i="4"/>
  <c r="K48" i="4" s="1"/>
  <c r="O48" i="4"/>
  <c r="K55" i="4"/>
  <c r="O55" i="4"/>
  <c r="P55" i="4" s="1"/>
  <c r="P48" i="4"/>
  <c r="M60" i="1"/>
  <c r="O50" i="1"/>
  <c r="P50" i="1" s="1"/>
  <c r="O55" i="1"/>
  <c r="P55" i="1" s="1"/>
  <c r="O51" i="1"/>
  <c r="P51" i="1" s="1"/>
  <c r="O56" i="1"/>
  <c r="P56" i="1" s="1"/>
  <c r="O52" i="1"/>
  <c r="P52" i="1" s="1"/>
  <c r="O57" i="1"/>
  <c r="P57" i="1" s="1"/>
  <c r="O49" i="1"/>
  <c r="P49" i="1" s="1"/>
  <c r="O53" i="1"/>
  <c r="P53" i="1" s="1"/>
  <c r="O59" i="1"/>
  <c r="P59" i="1" s="1"/>
  <c r="I56" i="1"/>
  <c r="J56" i="1" s="1"/>
  <c r="E60" i="1"/>
  <c r="I57" i="1"/>
  <c r="K57" i="1" s="1"/>
  <c r="I49" i="1"/>
  <c r="J49" i="1" s="1"/>
  <c r="I59" i="1"/>
  <c r="K59" i="1" s="1"/>
  <c r="F60" i="1"/>
  <c r="I55" i="1"/>
  <c r="J55" i="1" s="1"/>
  <c r="I48" i="1"/>
  <c r="K48" i="1" s="1"/>
  <c r="I51" i="1"/>
  <c r="K51" i="1" s="1"/>
  <c r="I53" i="1"/>
  <c r="K53" i="1" s="1"/>
  <c r="I52" i="1"/>
  <c r="J52" i="1" s="1"/>
  <c r="J48" i="1"/>
  <c r="P4" i="1"/>
  <c r="I50" i="1"/>
  <c r="J50" i="1" s="1"/>
  <c r="K50" i="4" l="1"/>
  <c r="K49" i="1"/>
  <c r="J53" i="4"/>
  <c r="O60" i="4"/>
  <c r="J52" i="4"/>
  <c r="K59" i="4"/>
  <c r="J48" i="4"/>
  <c r="K57" i="4"/>
  <c r="K56" i="4"/>
  <c r="K49" i="4"/>
  <c r="J59" i="1"/>
  <c r="O60" i="1"/>
  <c r="K56" i="1"/>
  <c r="J57" i="1"/>
  <c r="K52" i="1"/>
  <c r="K50" i="1"/>
  <c r="J53" i="1"/>
  <c r="J51" i="1"/>
  <c r="J60" i="4" l="1"/>
  <c r="J60" i="1"/>
  <c r="K12" i="3"/>
  <c r="M12" i="3" s="1"/>
  <c r="G12" i="3"/>
  <c r="I12" i="3" s="1"/>
  <c r="K11" i="3"/>
  <c r="M11" i="3" s="1"/>
  <c r="G11" i="3"/>
  <c r="I11" i="3" s="1"/>
  <c r="K10" i="3"/>
  <c r="M10" i="3" s="1"/>
  <c r="G10" i="3"/>
  <c r="I10" i="3" s="1"/>
  <c r="K9" i="3"/>
  <c r="M9" i="3" s="1"/>
  <c r="G9" i="3"/>
  <c r="I9" i="3" s="1"/>
  <c r="K8" i="3"/>
  <c r="M8" i="3" s="1"/>
  <c r="G8" i="3"/>
  <c r="I8" i="3" s="1"/>
  <c r="K7" i="3"/>
  <c r="M7" i="3" s="1"/>
  <c r="G7" i="3"/>
  <c r="I7" i="3" s="1"/>
  <c r="K6" i="3"/>
  <c r="M6" i="3" s="1"/>
  <c r="G6" i="3"/>
  <c r="I6" i="3" s="1"/>
  <c r="K5" i="3"/>
  <c r="M5" i="3" s="1"/>
  <c r="G5" i="3"/>
  <c r="I5" i="3" s="1"/>
  <c r="K4" i="3"/>
  <c r="M4" i="3" s="1"/>
  <c r="G4" i="3"/>
  <c r="I4" i="3" s="1"/>
  <c r="K3" i="3"/>
  <c r="M3" i="3" s="1"/>
  <c r="G3" i="3"/>
  <c r="I3" i="3" s="1"/>
  <c r="F28" i="3"/>
  <c r="G28" i="3"/>
  <c r="E28" i="3"/>
  <c r="H24" i="3"/>
  <c r="I24" i="3" s="1"/>
  <c r="K24" i="3" s="1"/>
  <c r="H18" i="3"/>
  <c r="I18" i="3" s="1"/>
  <c r="K18" i="3" s="1"/>
  <c r="G41" i="1"/>
  <c r="G42" i="1"/>
  <c r="G43" i="1"/>
  <c r="G44" i="1"/>
  <c r="G38" i="1"/>
  <c r="G40" i="1"/>
  <c r="G39" i="1"/>
  <c r="G29" i="1"/>
  <c r="G30" i="1"/>
  <c r="G31" i="1"/>
  <c r="G32" i="1"/>
  <c r="G33" i="1"/>
  <c r="G34" i="1"/>
  <c r="G36" i="1"/>
  <c r="G37" i="1"/>
  <c r="G28" i="1"/>
  <c r="G15" i="1"/>
  <c r="G16" i="1"/>
  <c r="G17" i="1"/>
  <c r="J30" i="1" l="1"/>
  <c r="K30" i="1"/>
  <c r="J38" i="1"/>
  <c r="K38" i="1"/>
  <c r="J28" i="1"/>
  <c r="K28" i="1"/>
  <c r="J33" i="1"/>
  <c r="K33" i="1"/>
  <c r="J44" i="1"/>
  <c r="K44" i="1"/>
  <c r="J37" i="1"/>
  <c r="K37" i="1"/>
  <c r="J32" i="1"/>
  <c r="K32" i="1"/>
  <c r="J43" i="1"/>
  <c r="K43" i="1"/>
  <c r="J34" i="1"/>
  <c r="K34" i="1"/>
  <c r="J41" i="1"/>
  <c r="K41" i="1"/>
  <c r="J29" i="1"/>
  <c r="K29" i="1"/>
  <c r="J36" i="1"/>
  <c r="K36" i="1"/>
  <c r="J31" i="1"/>
  <c r="K31" i="1"/>
  <c r="J40" i="1"/>
  <c r="K40" i="1"/>
  <c r="J39" i="1"/>
  <c r="K39" i="1"/>
  <c r="J42" i="1"/>
  <c r="K42" i="1"/>
  <c r="J35" i="1"/>
  <c r="K35" i="1"/>
  <c r="J17" i="1"/>
  <c r="K17" i="1"/>
  <c r="J16" i="1"/>
  <c r="K16" i="1"/>
  <c r="J15" i="1"/>
  <c r="K15" i="1"/>
  <c r="L24" i="3"/>
  <c r="L18" i="3"/>
  <c r="H26" i="3"/>
  <c r="I26" i="3" s="1"/>
  <c r="H25" i="3"/>
  <c r="I25" i="3" s="1"/>
  <c r="H23" i="3"/>
  <c r="I23" i="3" s="1"/>
  <c r="H22" i="3"/>
  <c r="I22" i="3" s="1"/>
  <c r="K22" i="3" s="1"/>
  <c r="H21" i="3"/>
  <c r="H20" i="3"/>
  <c r="I20" i="3" s="1"/>
  <c r="H19" i="3"/>
  <c r="I19" i="3" s="1"/>
  <c r="I21" i="3" l="1"/>
  <c r="K21" i="3" s="1"/>
  <c r="H28" i="3"/>
  <c r="K20" i="3"/>
  <c r="L20" i="3"/>
  <c r="K25" i="3"/>
  <c r="L25" i="3"/>
  <c r="L19" i="3"/>
  <c r="K19" i="3"/>
  <c r="K23" i="3"/>
  <c r="L23" i="3"/>
  <c r="K26" i="3"/>
  <c r="L26" i="3"/>
  <c r="L22" i="3"/>
  <c r="G12" i="1"/>
  <c r="G13" i="1"/>
  <c r="J13" i="1" l="1"/>
  <c r="K13" i="1"/>
  <c r="J12" i="1"/>
  <c r="K12" i="1"/>
  <c r="L21" i="3"/>
  <c r="G23" i="1"/>
  <c r="G24" i="1"/>
  <c r="G25" i="1"/>
  <c r="G26" i="1"/>
  <c r="J24" i="1" l="1"/>
  <c r="K24" i="1"/>
  <c r="J23" i="1"/>
  <c r="K23" i="1"/>
  <c r="J26" i="1"/>
  <c r="K26" i="1"/>
  <c r="J25" i="1"/>
  <c r="K25" i="1"/>
  <c r="K55" i="1" l="1"/>
  <c r="G4" i="1"/>
  <c r="G5" i="1"/>
  <c r="G6" i="1"/>
  <c r="G7" i="1"/>
  <c r="G8" i="1"/>
  <c r="G9" i="1"/>
  <c r="G10" i="1"/>
  <c r="G11" i="1"/>
  <c r="G14" i="1"/>
  <c r="G18" i="1"/>
  <c r="G19" i="1"/>
  <c r="G20" i="1"/>
  <c r="G21" i="1"/>
  <c r="G22" i="1"/>
  <c r="G27" i="1"/>
  <c r="J27" i="1" l="1"/>
  <c r="K27" i="1"/>
  <c r="J19" i="1"/>
  <c r="K19" i="1"/>
  <c r="J10" i="1"/>
  <c r="K10" i="1"/>
  <c r="J22" i="1"/>
  <c r="K22" i="1"/>
  <c r="J18" i="1"/>
  <c r="K18" i="1"/>
  <c r="J9" i="1"/>
  <c r="K9" i="1"/>
  <c r="J21" i="1"/>
  <c r="K21" i="1"/>
  <c r="J14" i="1"/>
  <c r="K14" i="1"/>
  <c r="J20" i="1"/>
  <c r="K20" i="1"/>
  <c r="J11" i="1"/>
  <c r="K11" i="1"/>
  <c r="J5" i="1"/>
  <c r="K5" i="1"/>
  <c r="K4" i="1"/>
  <c r="J4" i="1"/>
  <c r="J7" i="1"/>
  <c r="K7" i="1"/>
  <c r="K6" i="1"/>
  <c r="J6" i="1"/>
  <c r="K8" i="1"/>
  <c r="J8" i="1"/>
</calcChain>
</file>

<file path=xl/sharedStrings.xml><?xml version="1.0" encoding="utf-8"?>
<sst xmlns="http://schemas.openxmlformats.org/spreadsheetml/2006/main" count="464" uniqueCount="152">
  <si>
    <t>CTPS HC</t>
  </si>
  <si>
    <t>CTPS CN</t>
  </si>
  <si>
    <t>CEPJ HC</t>
  </si>
  <si>
    <t>CEPJ CN</t>
  </si>
  <si>
    <t>PS HC</t>
  </si>
  <si>
    <t>PS CN</t>
  </si>
  <si>
    <t>TOTAL GENERAL</t>
  </si>
  <si>
    <t>montant reconductible</t>
  </si>
  <si>
    <t>TOTAL</t>
  </si>
  <si>
    <t>en €</t>
  </si>
  <si>
    <t>en %</t>
  </si>
  <si>
    <t>A</t>
  </si>
  <si>
    <t>B</t>
  </si>
  <si>
    <t>C</t>
  </si>
  <si>
    <t>catégorie</t>
  </si>
  <si>
    <t>filière</t>
  </si>
  <si>
    <t>PTP</t>
  </si>
  <si>
    <t>ADM</t>
  </si>
  <si>
    <t>TECH</t>
  </si>
  <si>
    <t>s/Total catégorie A</t>
  </si>
  <si>
    <t>s/Total catégorie B</t>
  </si>
  <si>
    <t>s/Total catégorie C</t>
  </si>
  <si>
    <t>Vérif</t>
  </si>
  <si>
    <t>les CSTS (INSEP)</t>
  </si>
  <si>
    <t>ETPT
réel</t>
  </si>
  <si>
    <t>Exemple 1 : 1 agent travaillant à temps plein et présent toute l'année correspond à 1 ETPT (1 ETPT = 1 x 1 x 1)</t>
  </si>
  <si>
    <t>Exemple 2 : 1 agent travaillant à mi-temps et présent toute l'année correspond à 0,5 ETPT (0,5 ETPT = 1 x 0,5 x 1)</t>
  </si>
  <si>
    <t>Exemple 3 : 1 agent travaillant à 80 % et présent du 1er janvier au 30 septembre correspond à 0,6 ETPT (0,6 ETPT = 1 x 0,8 x [9/12] ou 0,75)</t>
  </si>
  <si>
    <t>Attachés G1</t>
  </si>
  <si>
    <t>Attachés G2</t>
  </si>
  <si>
    <t>Attachés G3</t>
  </si>
  <si>
    <t>Attachés G4</t>
  </si>
  <si>
    <t>Sec. administratifs G1</t>
  </si>
  <si>
    <t>Sec. administratifs G2</t>
  </si>
  <si>
    <t>Sec. administratifs G3</t>
  </si>
  <si>
    <t>Adj. administratifs G1</t>
  </si>
  <si>
    <t>Adj. administratifs G2</t>
  </si>
  <si>
    <t>Adj. Techniques G1</t>
  </si>
  <si>
    <t>Adj. Techniques G2</t>
  </si>
  <si>
    <t>Montant IFSE par ETPT</t>
  </si>
  <si>
    <t>Socle indemnitaire IFSE par groupe (1)</t>
  </si>
  <si>
    <t>Plafond réglementaire (1)</t>
  </si>
  <si>
    <t>Montant plafonds*ETPT</t>
  </si>
  <si>
    <t>ETABLISSEMENT : NOM DE L'ETABLISSEMENT
(hors Ile de France)</t>
  </si>
  <si>
    <t>ETABLISSEMENT : NOM DE L'ETABLISSEMENT
(France entière)</t>
  </si>
  <si>
    <r>
      <rPr>
        <b/>
        <sz val="10"/>
        <color theme="1"/>
        <rFont val="Calibri"/>
        <family val="2"/>
        <scheme val="minor"/>
      </rPr>
      <t>CIA par groupe :</t>
    </r>
    <r>
      <rPr>
        <sz val="10"/>
        <color theme="1"/>
        <rFont val="Calibri"/>
        <family val="2"/>
        <scheme val="minor"/>
      </rPr>
      <t xml:space="preserve">
variabilité par rapport au plafond</t>
    </r>
  </si>
  <si>
    <t>ou</t>
  </si>
  <si>
    <t>et</t>
  </si>
  <si>
    <t>Quelques précisions méthodologiques</t>
  </si>
  <si>
    <r>
      <rPr>
        <b/>
        <u/>
        <sz val="11"/>
        <color theme="1"/>
        <rFont val="Calibri"/>
        <family val="2"/>
        <scheme val="minor"/>
      </rPr>
      <t>Rappel</t>
    </r>
    <r>
      <rPr>
        <sz val="11"/>
        <color theme="1"/>
        <rFont val="Calibri"/>
        <family val="2"/>
        <scheme val="minor"/>
      </rPr>
      <t xml:space="preserve"> : outre qu'elle permet de prendre en compte la quotité de travail (comme pour les ETP), la notion d'ETPT permet aussi d'inclure dans le décompte la durée de la période de travail de l'agent sur l'année civile.</t>
    </r>
  </si>
  <si>
    <t>Référence : instruction DRH/SD1G/SD2H/2018 du 15 mai 2018</t>
  </si>
  <si>
    <t>Chaque établissement doit renseigner :</t>
  </si>
  <si>
    <t>les contractuels</t>
  </si>
  <si>
    <t>les agents titulaires en détachement sur contrat (INSEP, CNDS ou autre)</t>
  </si>
  <si>
    <t>les agents logés en NAS car les socles sont différents et l'intégration de ces données viendraient fausser les moyennes par agent</t>
  </si>
  <si>
    <t>les directeurs et directeurs adjoints des établissements hors statut d'emploi de direction (INSEP, CNDS, MNS et IFCE)</t>
  </si>
  <si>
    <t>TABLEAU 1  : annexe 3 A de l'instruction DRH/SD1G/SD2H/2018 du 15 mai 2018
RIFSEEP - Services territoriaux Corps communs, hors Ile de France</t>
  </si>
  <si>
    <t>(1) : montants mentionnés à l'annexe 3 A de l'instruction DRH/SD1G/SD2H/2018 du 15 mai 2018 - Services territoriaux - hors Ile de France</t>
  </si>
  <si>
    <t>IJS G1</t>
  </si>
  <si>
    <t>IJS G2</t>
  </si>
  <si>
    <t>IJS G3</t>
  </si>
  <si>
    <t>JS</t>
  </si>
  <si>
    <t>IGR G1</t>
  </si>
  <si>
    <t>IGR G2</t>
  </si>
  <si>
    <t>IGR G3</t>
  </si>
  <si>
    <t>RF</t>
  </si>
  <si>
    <t>IGE G1</t>
  </si>
  <si>
    <t>IGE G2</t>
  </si>
  <si>
    <t>IGE G3</t>
  </si>
  <si>
    <t>ASI G1</t>
  </si>
  <si>
    <t>ASI G2</t>
  </si>
  <si>
    <t>TRF G1</t>
  </si>
  <si>
    <t>TRF G2</t>
  </si>
  <si>
    <t>TRF G3</t>
  </si>
  <si>
    <t>TABLEAU 2 : annexe 3 A de l'instruction DRH/SD1G/SD2H/2018 du 15 mai 2018
RIFSEEP - Services territoriaux Corps JS et EN, hors Ile de France</t>
  </si>
  <si>
    <t>Infirmiers cat.A G1</t>
  </si>
  <si>
    <t>Infirmiers cat.A G2</t>
  </si>
  <si>
    <t>Infirmiers cat.B G1</t>
  </si>
  <si>
    <t>Infirmiers cat.B G2</t>
  </si>
  <si>
    <t>Directeurs G1</t>
  </si>
  <si>
    <t>Directeurs G2</t>
  </si>
  <si>
    <t>Directeurs adjoints G3</t>
  </si>
  <si>
    <t>Directeurs adjoints G4</t>
  </si>
  <si>
    <t>DIR</t>
  </si>
  <si>
    <t>Directeurs G3</t>
  </si>
  <si>
    <t>ETABLISSEMENT : NOM DE L'ETABLISSEMENT
Emplois de direction</t>
  </si>
  <si>
    <r>
      <t xml:space="preserve">Tableau 5 : </t>
    </r>
    <r>
      <rPr>
        <b/>
        <u/>
        <sz val="9"/>
        <color theme="1"/>
        <rFont val="Calibri"/>
        <family val="2"/>
        <scheme val="minor"/>
      </rPr>
      <t>emplois de direction non logés en NAS-</t>
    </r>
    <r>
      <rPr>
        <b/>
        <sz val="9"/>
        <color theme="1"/>
        <rFont val="Calibri"/>
        <family val="2"/>
        <scheme val="minor"/>
      </rPr>
      <t xml:space="preserve"> décret 2015-633 et notifications du directeur des sports</t>
    </r>
  </si>
  <si>
    <r>
      <t xml:space="preserve">Tableau 5 : </t>
    </r>
    <r>
      <rPr>
        <b/>
        <u/>
        <sz val="9"/>
        <color theme="1"/>
        <rFont val="Calibri"/>
        <family val="2"/>
        <scheme val="minor"/>
      </rPr>
      <t>emplois de direction logés en NAS -</t>
    </r>
    <r>
      <rPr>
        <b/>
        <sz val="9"/>
        <color theme="1"/>
        <rFont val="Calibri"/>
        <family val="2"/>
        <scheme val="minor"/>
      </rPr>
      <t xml:space="preserve"> décret 2015-633 et notifications du directeur des sports</t>
    </r>
  </si>
  <si>
    <t>IFSE par agent : % du plafond</t>
  </si>
  <si>
    <t>% du plafond</t>
  </si>
  <si>
    <t>ETABLISSEMENT : NOM DE L'ETABLISSEMENT
(Ile de France)</t>
  </si>
  <si>
    <t>TABLEAU 1  : annexe 3 A de l'instruction DRH/SD1G/SD2H/2018 du 15 mai 2018
RIFSEEP - Services territoriaux Corps communs, Ile de France</t>
  </si>
  <si>
    <t>TABLEAU 2 : annexe 3 A de l'instruction DRH/SD1G/SD2H/2018 du 15 mai 2018
RIFSEEP - Services territoriaux Corps JS et EN, Ile de France</t>
  </si>
  <si>
    <t>Tableau 4 : tous les infirmiers et infirmières de l'établissement (corps AS et EN)</t>
  </si>
  <si>
    <t>Complément individuel (CI) non reconductible</t>
  </si>
  <si>
    <t>CTPS CE</t>
  </si>
  <si>
    <t>CEPJ CE</t>
  </si>
  <si>
    <t>PS CE</t>
  </si>
  <si>
    <t>Montant versé par ETPT</t>
  </si>
  <si>
    <t>Total filière PTP</t>
  </si>
  <si>
    <t>TABLEAU 6  : annexes 7f de l'instruction DRH/SD1G/SD2H/2018 du 15 mai 2018
Services territoriaux - Corps PTP</t>
  </si>
  <si>
    <t>(1) : montants du statut d'emploi de direction des CREPS, de l'ENVSN et de l'ENSM</t>
  </si>
  <si>
    <t>Plafonds IFSE (1)</t>
  </si>
  <si>
    <t>Plafond (1)</t>
  </si>
  <si>
    <t>(2) : montants mentionnés aux annexes 7f de l'instruction DRH/SD1G/SD2H/2018 du 15 mai 2018 - Services territoriaux Corps JS hors RIFSEEP</t>
  </si>
  <si>
    <t>Montant de référence par grade (2)</t>
  </si>
  <si>
    <t>INF</t>
  </si>
  <si>
    <t>s/Total TECH</t>
  </si>
  <si>
    <t>s/Total JS</t>
  </si>
  <si>
    <t>s/Total RF hors adjoint tech.</t>
  </si>
  <si>
    <t>s/Total infirmiers</t>
  </si>
  <si>
    <t>Montant IFSE versé par ETPT</t>
  </si>
  <si>
    <t>Montant théorique total (socle*ETPT)</t>
  </si>
  <si>
    <t>Données par filière</t>
  </si>
  <si>
    <t>TABLEAU 3 : annexe 3 A de l'instruction DRH/SD1G/SD2H/2018 du 15 mai 2018
RIFSEEP - Services territoriaux corps "recherche et formation", hors Ile de France</t>
  </si>
  <si>
    <t>Données par catégorie</t>
  </si>
  <si>
    <t>Montant théorique total (socle*ETPT) (B)</t>
  </si>
  <si>
    <t>Ecart en € (A-B)</t>
  </si>
  <si>
    <t>Ecart en % (A/B)</t>
  </si>
  <si>
    <t>s/Total ADM EN</t>
  </si>
  <si>
    <t>s/Total ADM Corps communs</t>
  </si>
  <si>
    <t>TABLEAU 3 : annexe 3 A de l'instruction DRH/SD1G/SD2H/2018 du 15 mai 2018
RIFSEEP - Services territoriaux corps "recherche et formation", Ile de France</t>
  </si>
  <si>
    <t>(1) : montants mentionnés à l'annexe 3 A de l'instruction DRH/SD1G/SD2H/2018 du 15 mai 2018 - Services territoriaux - Ile de France</t>
  </si>
  <si>
    <t>Total Emplois de direction</t>
  </si>
  <si>
    <t>2) merci de ne pas modifier la structure et les formules des tableaux</t>
  </si>
  <si>
    <t>3) La précision de la présente enquête repose en grande partie sur l'exacte prise en compte de la notion d'ETPT.</t>
  </si>
  <si>
    <t>Formule de calcul : ETPT = personne physique x quotité de travail x durée de travail dans l'année</t>
  </si>
  <si>
    <t>D'une manière générale, ne retenir que les ETPT des agents éligibles à un régime indemnitaire (cf. instruction DRH/SD1G/SD2H/2018 du 15 mai 2018 qui sert de référence).</t>
  </si>
  <si>
    <t xml:space="preserve">4) Sont exclus de la présente enquête : </t>
  </si>
  <si>
    <t>5) Pour l’IFCE, seul les données relatives aux agents relevant des corps « jeunesse et sport » sont à renseigner (IJS - tableau 2 ; PS et CTPS - tableau 6).</t>
  </si>
  <si>
    <t>6) Pour les infirmiers, un seul tableau est à renseigner même si ceux-ci relèvent de ministères différents (AS ou EN).</t>
  </si>
  <si>
    <r>
      <rPr>
        <b/>
        <sz val="10"/>
        <color theme="1"/>
        <rFont val="Calibri"/>
        <family val="2"/>
        <scheme val="minor"/>
      </rPr>
      <t>par ETPT :</t>
    </r>
    <r>
      <rPr>
        <sz val="10"/>
        <color theme="1"/>
        <rFont val="Calibri"/>
        <family val="2"/>
        <scheme val="minor"/>
      </rPr>
      <t xml:space="preserve">
Ecart en € et en % entre le montant versé par ETPT et le montant de référence</t>
    </r>
  </si>
  <si>
    <t>1) Seules 3 colonnes sont à renseigner dans chacun des 5 tableaux, ils s'agit des colonnes en fond vert (ETPT, montants totaux IFSE et CIA versés par groupe et montants reconductibles et CI versés par corps (PTP). Toutes les autres cellules  affichent des résultats calculés automatiquement.</t>
  </si>
  <si>
    <t>Montant CIA plafonné total (plafonds*ETPT) en € (D)</t>
  </si>
  <si>
    <t>Ecart en % (C/D)</t>
  </si>
  <si>
    <r>
      <rPr>
        <b/>
        <sz val="10"/>
        <color theme="1"/>
        <rFont val="Calibri"/>
        <family val="2"/>
        <scheme val="minor"/>
      </rPr>
      <t>IFSE par ETPT :</t>
    </r>
    <r>
      <rPr>
        <sz val="10"/>
        <color theme="1"/>
        <rFont val="Calibri"/>
        <family val="2"/>
        <scheme val="minor"/>
      </rPr>
      <t xml:space="preserve">
variabilité par rapport au socle des groupes du RIFSEEP</t>
    </r>
  </si>
  <si>
    <r>
      <rPr>
        <b/>
        <sz val="10"/>
        <color theme="1"/>
        <rFont val="Calibri"/>
        <family val="2"/>
        <scheme val="minor"/>
      </rPr>
      <t>CIA par ETPT :</t>
    </r>
    <r>
      <rPr>
        <sz val="10"/>
        <color theme="1"/>
        <rFont val="Calibri"/>
        <family val="2"/>
        <scheme val="minor"/>
      </rPr>
      <t xml:space="preserve">
variabilité par rapport au plafond</t>
    </r>
  </si>
  <si>
    <t>N'hésitez pas à contacter le bureau DS2A en cas de besoin ou pour des situations particulières.</t>
  </si>
  <si>
    <t>DS2A - Enquête indemnitaire 2020 - NOTICE</t>
  </si>
  <si>
    <r>
      <t xml:space="preserve">1: Onglet "2020 RIFSEEP" : corps relevant du RIFSEEP en 2020, </t>
    </r>
    <r>
      <rPr>
        <b/>
        <sz val="11"/>
        <color theme="1"/>
        <rFont val="Calibri"/>
        <family val="2"/>
        <scheme val="minor"/>
      </rPr>
      <t xml:space="preserve">hors Ile de France. </t>
    </r>
    <r>
      <rPr>
        <sz val="11"/>
        <color theme="1"/>
        <rFont val="Calibri"/>
        <family val="2"/>
        <scheme val="minor"/>
      </rPr>
      <t>Tableau 1 : corps communs, tableau 2 : cops JS et EN, tableau 3 : filière "Recherche et formation", tableau 4 : infirmiers relevant de la santé ou de l'EN.</t>
    </r>
  </si>
  <si>
    <t>1 bis : Onglet "2020 RIFSEEP Ile de France" (INSEP et CREPS IDF) : corps relevant du RIFSEEP en 2020, hors Ile de France. Tableau 1 : corps communs, tableau 2 : cops JS et EN, tableau 3 : filière "Recherche et formation", tableau 4 : infirmiers relevant de la santé ou de l'EN.</t>
  </si>
  <si>
    <t>2 : Onglet "2020 Direction et PTP" (France entière) : tableau 5 (directeur et directeur(s) adjoint(s)) et tableau 6 (PTP)</t>
  </si>
  <si>
    <t>ETPT
réels en 2020</t>
  </si>
  <si>
    <t>Montant total IFSE attribué en 2020</t>
  </si>
  <si>
    <t>IFSE 2020</t>
  </si>
  <si>
    <t>CIA 2020</t>
  </si>
  <si>
    <t>Montant total CIA attribué en 2020</t>
  </si>
  <si>
    <t>Montant CIA 2020 par ETPT</t>
  </si>
  <si>
    <t>Montant total IFSE attribué en 2020 (A)</t>
  </si>
  <si>
    <t>Montant total CIA versé en 2020 ©</t>
  </si>
  <si>
    <t>ETPT
réel en 2020</t>
  </si>
  <si>
    <t>Montant attribué en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</si>
</sst>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_ ;[Red]\-#,##0\ "/>
  </numFmts>
  <fonts count="13" x14ac:knownFonts="1">
    <font>
      <sz val="11"/>
      <color theme="1"/>
      <name val="Calibri"/>
      <family val="2"/>
      <scheme val="minor"/>
    </font>
    <font>
      <b/>
      <sz val="11"/>
      <color theme="1"/>
      <name val="Calibri"/>
      <family val="2"/>
      <scheme val="minor"/>
    </font>
    <font>
      <b/>
      <sz val="11"/>
      <color rgb="FFFF0000"/>
      <name val="Calibri"/>
      <family val="2"/>
      <scheme val="minor"/>
    </font>
    <font>
      <b/>
      <sz val="11"/>
      <name val="Calibri"/>
      <family val="2"/>
      <scheme val="minor"/>
    </font>
    <font>
      <sz val="10"/>
      <color theme="1"/>
      <name val="Calibri"/>
      <family val="2"/>
      <scheme val="minor"/>
    </font>
    <font>
      <sz val="11"/>
      <color theme="1"/>
      <name val="Calibri"/>
      <family val="2"/>
      <scheme val="minor"/>
    </font>
    <font>
      <b/>
      <sz val="10"/>
      <color theme="1"/>
      <name val="Calibri"/>
      <family val="2"/>
      <scheme val="minor"/>
    </font>
    <font>
      <b/>
      <sz val="9"/>
      <color theme="1"/>
      <name val="Calibri"/>
      <family val="2"/>
      <scheme val="minor"/>
    </font>
    <font>
      <sz val="11"/>
      <name val="Calibri"/>
      <family val="2"/>
      <scheme val="minor"/>
    </font>
    <font>
      <i/>
      <sz val="10"/>
      <color theme="1"/>
      <name val="Calibri"/>
      <family val="2"/>
      <scheme val="minor"/>
    </font>
    <font>
      <b/>
      <u/>
      <sz val="11"/>
      <color theme="1"/>
      <name val="Calibri"/>
      <family val="2"/>
      <scheme val="minor"/>
    </font>
    <font>
      <b/>
      <sz val="14"/>
      <color theme="1"/>
      <name val="Calibri"/>
      <family val="2"/>
      <scheme val="minor"/>
    </font>
    <font>
      <b/>
      <u/>
      <sz val="9"/>
      <color theme="1"/>
      <name val="Calibri"/>
      <family val="2"/>
      <scheme val="minor"/>
    </font>
  </fonts>
  <fills count="9">
    <fill>
      <patternFill patternType="none"/>
    </fill>
    <fill>
      <patternFill patternType="gray125"/>
    </fill>
    <fill>
      <patternFill patternType="solid">
        <fgColor theme="4" tint="0.79998168889431442"/>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0" tint="-0.499984740745262"/>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top style="thin">
        <color indexed="64"/>
      </top>
      <bottom/>
      <diagonal/>
    </border>
  </borders>
  <cellStyleXfs count="2">
    <xf numFmtId="0" fontId="0" fillId="0" borderId="0"/>
    <xf numFmtId="9" fontId="5" fillId="0" borderId="0" applyFont="0" applyFill="0" applyBorder="0" applyAlignment="0" applyProtection="0"/>
  </cellStyleXfs>
  <cellXfs count="197">
    <xf numFmtId="0" fontId="0" fillId="0" borderId="0" xfId="0"/>
    <xf numFmtId="0" fontId="0" fillId="0" borderId="1" xfId="0" applyBorder="1"/>
    <xf numFmtId="0" fontId="0" fillId="0" borderId="1" xfId="0" applyFill="1" applyBorder="1"/>
    <xf numFmtId="0" fontId="1" fillId="0" borderId="0" xfId="0" applyFont="1"/>
    <xf numFmtId="0" fontId="1" fillId="2" borderId="1" xfId="0" applyFont="1" applyFill="1" applyBorder="1"/>
    <xf numFmtId="3" fontId="1" fillId="2" borderId="1" xfId="0" applyNumberFormat="1" applyFont="1" applyFill="1" applyBorder="1"/>
    <xf numFmtId="0" fontId="0" fillId="0" borderId="0" xfId="0" applyAlignment="1">
      <alignment horizontal="center" vertical="center"/>
    </xf>
    <xf numFmtId="2" fontId="0" fillId="0" borderId="0" xfId="0" applyNumberFormat="1" applyAlignment="1">
      <alignment horizontal="center" vertical="center"/>
    </xf>
    <xf numFmtId="3" fontId="0" fillId="0" borderId="1" xfId="0" applyNumberFormat="1" applyBorder="1" applyAlignment="1">
      <alignment horizontal="right" vertical="center"/>
    </xf>
    <xf numFmtId="3" fontId="0" fillId="0" borderId="0" xfId="0" applyNumberFormat="1" applyBorder="1" applyAlignment="1">
      <alignment horizontal="center" vertical="center"/>
    </xf>
    <xf numFmtId="9" fontId="0" fillId="0" borderId="0" xfId="1" applyFont="1" applyBorder="1" applyAlignment="1">
      <alignment horizontal="center" vertical="center"/>
    </xf>
    <xf numFmtId="3" fontId="0" fillId="0" borderId="0" xfId="0" applyNumberFormat="1"/>
    <xf numFmtId="3" fontId="0" fillId="5" borderId="1" xfId="0" applyNumberFormat="1" applyFill="1" applyBorder="1" applyAlignment="1">
      <alignment horizontal="center" vertical="center"/>
    </xf>
    <xf numFmtId="0" fontId="0" fillId="0" borderId="9" xfId="0" applyBorder="1"/>
    <xf numFmtId="3" fontId="0" fillId="0" borderId="9" xfId="0" applyNumberFormat="1" applyBorder="1" applyAlignment="1">
      <alignment horizontal="right" vertical="center"/>
    </xf>
    <xf numFmtId="0" fontId="0" fillId="0" borderId="14" xfId="0" applyFill="1" applyBorder="1"/>
    <xf numFmtId="0" fontId="0" fillId="0" borderId="14" xfId="0" applyBorder="1"/>
    <xf numFmtId="0" fontId="0" fillId="0" borderId="9" xfId="0" applyBorder="1" applyAlignment="1">
      <alignment horizontal="center"/>
    </xf>
    <xf numFmtId="0" fontId="0" fillId="0" borderId="1" xfId="0" applyBorder="1" applyAlignment="1">
      <alignment horizontal="center"/>
    </xf>
    <xf numFmtId="0" fontId="0" fillId="0" borderId="1" xfId="0" applyFill="1" applyBorder="1" applyAlignment="1">
      <alignment horizontal="center"/>
    </xf>
    <xf numFmtId="0" fontId="0" fillId="5" borderId="1" xfId="0" applyFill="1" applyBorder="1"/>
    <xf numFmtId="0" fontId="0" fillId="0" borderId="9" xfId="0" applyFill="1" applyBorder="1" applyAlignment="1">
      <alignment horizontal="center"/>
    </xf>
    <xf numFmtId="0" fontId="0" fillId="0" borderId="14" xfId="0" applyFill="1" applyBorder="1" applyAlignment="1">
      <alignment horizontal="center"/>
    </xf>
    <xf numFmtId="9" fontId="0" fillId="5" borderId="1" xfId="1" applyFont="1" applyFill="1" applyBorder="1" applyAlignment="1">
      <alignment horizontal="center" vertical="center"/>
    </xf>
    <xf numFmtId="3" fontId="0" fillId="0" borderId="1" xfId="0" applyNumberFormat="1" applyBorder="1" applyAlignment="1">
      <alignment horizontal="right"/>
    </xf>
    <xf numFmtId="9" fontId="3" fillId="2" borderId="1" xfId="1" applyFont="1" applyFill="1" applyBorder="1"/>
    <xf numFmtId="9" fontId="3" fillId="4" borderId="1" xfId="1" applyFont="1" applyFill="1" applyBorder="1"/>
    <xf numFmtId="3" fontId="1" fillId="5" borderId="1" xfId="0" applyNumberFormat="1" applyFont="1" applyFill="1" applyBorder="1" applyAlignment="1">
      <alignment horizontal="right" vertical="center"/>
    </xf>
    <xf numFmtId="0" fontId="1" fillId="7" borderId="1" xfId="0" applyFont="1" applyFill="1" applyBorder="1"/>
    <xf numFmtId="3" fontId="1" fillId="7" borderId="1" xfId="0" applyNumberFormat="1" applyFont="1" applyFill="1" applyBorder="1"/>
    <xf numFmtId="9" fontId="0" fillId="0" borderId="9" xfId="1" applyFont="1" applyBorder="1" applyAlignment="1">
      <alignment horizontal="right" vertical="center"/>
    </xf>
    <xf numFmtId="9" fontId="0" fillId="0" borderId="1" xfId="1" applyFont="1" applyBorder="1" applyAlignment="1">
      <alignment horizontal="right" vertical="center"/>
    </xf>
    <xf numFmtId="3" fontId="0" fillId="0" borderId="1" xfId="0" applyNumberFormat="1" applyFill="1" applyBorder="1" applyAlignment="1">
      <alignment horizontal="right" vertical="center"/>
    </xf>
    <xf numFmtId="3" fontId="0" fillId="0" borderId="14" xfId="0" applyNumberFormat="1" applyBorder="1" applyAlignment="1">
      <alignment horizontal="right"/>
    </xf>
    <xf numFmtId="3" fontId="0" fillId="0" borderId="14" xfId="0" applyNumberFormat="1" applyBorder="1" applyAlignment="1">
      <alignment horizontal="right" vertical="center"/>
    </xf>
    <xf numFmtId="9" fontId="0" fillId="0" borderId="14" xfId="1" applyFont="1" applyBorder="1" applyAlignment="1">
      <alignment horizontal="right" vertical="center"/>
    </xf>
    <xf numFmtId="3" fontId="1" fillId="5" borderId="1" xfId="0" applyNumberFormat="1" applyFont="1" applyFill="1" applyBorder="1"/>
    <xf numFmtId="9" fontId="3" fillId="0" borderId="0" xfId="1" applyFont="1" applyFill="1" applyBorder="1"/>
    <xf numFmtId="0" fontId="1" fillId="4" borderId="1" xfId="0" applyFont="1" applyFill="1" applyBorder="1"/>
    <xf numFmtId="3" fontId="1" fillId="4" borderId="1" xfId="0" applyNumberFormat="1" applyFont="1" applyFill="1" applyBorder="1"/>
    <xf numFmtId="9" fontId="3" fillId="6" borderId="1" xfId="1" applyFont="1" applyFill="1" applyBorder="1"/>
    <xf numFmtId="0" fontId="1" fillId="6" borderId="6" xfId="0" applyFont="1" applyFill="1" applyBorder="1" applyAlignment="1"/>
    <xf numFmtId="3" fontId="1" fillId="6" borderId="1" xfId="0" applyNumberFormat="1" applyFont="1" applyFill="1" applyBorder="1" applyAlignment="1">
      <alignment horizontal="right" vertical="center"/>
    </xf>
    <xf numFmtId="0" fontId="1" fillId="5" borderId="5" xfId="0" applyFont="1" applyFill="1" applyBorder="1" applyAlignment="1">
      <alignment horizontal="left"/>
    </xf>
    <xf numFmtId="3" fontId="0" fillId="3" borderId="9" xfId="0" applyNumberFormat="1" applyFill="1" applyBorder="1" applyAlignment="1">
      <alignment horizontal="right" vertical="center"/>
    </xf>
    <xf numFmtId="0" fontId="0" fillId="3" borderId="1" xfId="0" applyFill="1" applyBorder="1" applyAlignment="1">
      <alignment horizontal="right"/>
    </xf>
    <xf numFmtId="3" fontId="0" fillId="3" borderId="1" xfId="0" applyNumberFormat="1" applyFill="1" applyBorder="1" applyAlignment="1">
      <alignment horizontal="right"/>
    </xf>
    <xf numFmtId="0" fontId="0" fillId="3" borderId="14" xfId="0" applyFill="1" applyBorder="1" applyAlignment="1">
      <alignment horizontal="right"/>
    </xf>
    <xf numFmtId="3" fontId="0" fillId="3" borderId="14" xfId="0" applyNumberFormat="1" applyFill="1" applyBorder="1" applyAlignment="1">
      <alignment horizontal="right"/>
    </xf>
    <xf numFmtId="3" fontId="0" fillId="3" borderId="9" xfId="0" applyNumberFormat="1" applyFill="1" applyBorder="1" applyAlignment="1">
      <alignment horizontal="right"/>
    </xf>
    <xf numFmtId="0" fontId="9" fillId="0" borderId="0" xfId="0" applyFont="1" applyFill="1" applyBorder="1" applyAlignment="1">
      <alignment horizontal="right"/>
    </xf>
    <xf numFmtId="0" fontId="9" fillId="0" borderId="0" xfId="0" applyFont="1"/>
    <xf numFmtId="3" fontId="9" fillId="0" borderId="0" xfId="0" applyNumberFormat="1" applyFont="1"/>
    <xf numFmtId="0" fontId="0" fillId="6" borderId="0" xfId="0" applyFill="1"/>
    <xf numFmtId="0" fontId="1" fillId="6" borderId="0" xfId="0" applyFont="1" applyFill="1"/>
    <xf numFmtId="0" fontId="0" fillId="0" borderId="0" xfId="0" applyAlignment="1">
      <alignment horizontal="left" vertical="center"/>
    </xf>
    <xf numFmtId="0" fontId="0" fillId="0" borderId="0" xfId="0" applyAlignment="1">
      <alignment horizontal="left" vertical="center"/>
    </xf>
    <xf numFmtId="0" fontId="0" fillId="3" borderId="9" xfId="0" applyFill="1" applyBorder="1" applyAlignment="1">
      <alignment horizontal="right"/>
    </xf>
    <xf numFmtId="3" fontId="0" fillId="0" borderId="9" xfId="0" applyNumberFormat="1" applyFill="1" applyBorder="1" applyAlignment="1">
      <alignment horizontal="right" vertical="center"/>
    </xf>
    <xf numFmtId="164" fontId="0" fillId="0" borderId="9" xfId="0" applyNumberFormat="1" applyBorder="1" applyAlignment="1">
      <alignment horizontal="right" vertical="center"/>
    </xf>
    <xf numFmtId="164" fontId="0" fillId="0" borderId="1" xfId="0" applyNumberFormat="1" applyBorder="1" applyAlignment="1">
      <alignment horizontal="right" vertical="center"/>
    </xf>
    <xf numFmtId="164" fontId="0" fillId="0" borderId="14" xfId="0" applyNumberFormat="1" applyBorder="1" applyAlignment="1">
      <alignment horizontal="right" vertical="center"/>
    </xf>
    <xf numFmtId="3" fontId="0" fillId="0" borderId="3" xfId="0" applyNumberFormat="1" applyBorder="1" applyAlignment="1">
      <alignment horizontal="right" vertical="center"/>
    </xf>
    <xf numFmtId="9" fontId="0" fillId="0" borderId="3" xfId="1" applyFont="1" applyBorder="1" applyAlignment="1">
      <alignment horizontal="right" vertical="center"/>
    </xf>
    <xf numFmtId="0" fontId="6" fillId="0" borderId="3" xfId="0" applyFont="1" applyFill="1" applyBorder="1" applyAlignment="1">
      <alignment horizontal="center" vertical="center" wrapText="1"/>
    </xf>
    <xf numFmtId="3" fontId="0" fillId="3" borderId="8" xfId="0" applyNumberFormat="1" applyFill="1" applyBorder="1" applyAlignment="1">
      <alignment horizontal="right"/>
    </xf>
    <xf numFmtId="3" fontId="0" fillId="3" borderId="11" xfId="0" applyNumberFormat="1" applyFill="1" applyBorder="1" applyAlignment="1">
      <alignment horizontal="right"/>
    </xf>
    <xf numFmtId="3" fontId="0" fillId="3" borderId="13" xfId="0" applyNumberFormat="1" applyFill="1" applyBorder="1" applyAlignment="1">
      <alignment horizontal="right"/>
    </xf>
    <xf numFmtId="3" fontId="0" fillId="0" borderId="14" xfId="0" applyNumberFormat="1" applyFill="1" applyBorder="1" applyAlignment="1">
      <alignment horizontal="right" vertical="center"/>
    </xf>
    <xf numFmtId="3" fontId="0" fillId="0" borderId="3" xfId="0" applyNumberFormat="1" applyFill="1" applyBorder="1" applyAlignment="1">
      <alignment horizontal="right" vertical="center"/>
    </xf>
    <xf numFmtId="0" fontId="0" fillId="0" borderId="0" xfId="0" applyFill="1" applyBorder="1"/>
    <xf numFmtId="3" fontId="0" fillId="0" borderId="9" xfId="0" applyNumberFormat="1" applyFill="1" applyBorder="1" applyAlignment="1"/>
    <xf numFmtId="3" fontId="0" fillId="0" borderId="1" xfId="0" applyNumberFormat="1" applyFill="1" applyBorder="1" applyAlignment="1"/>
    <xf numFmtId="3" fontId="0" fillId="0" borderId="3" xfId="0" applyNumberFormat="1" applyFill="1" applyBorder="1" applyAlignment="1"/>
    <xf numFmtId="3" fontId="0" fillId="0" borderId="14" xfId="0" applyNumberFormat="1" applyFill="1" applyBorder="1" applyAlignment="1"/>
    <xf numFmtId="0" fontId="11" fillId="0" borderId="0" xfId="0" applyFont="1"/>
    <xf numFmtId="0" fontId="0" fillId="0" borderId="0" xfId="0" applyAlignment="1">
      <alignment vertical="center"/>
    </xf>
    <xf numFmtId="0" fontId="0" fillId="0" borderId="0" xfId="0" applyAlignment="1">
      <alignment horizontal="left" vertical="center"/>
    </xf>
    <xf numFmtId="0" fontId="0" fillId="0" borderId="0" xfId="0" applyAlignment="1">
      <alignment horizontal="left" vertical="center"/>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 fillId="0" borderId="0" xfId="0" applyFont="1" applyFill="1"/>
    <xf numFmtId="0" fontId="0" fillId="0" borderId="0" xfId="0" applyFill="1"/>
    <xf numFmtId="0" fontId="0" fillId="0" borderId="4" xfId="0" applyBorder="1" applyAlignment="1">
      <alignment horizontal="center"/>
    </xf>
    <xf numFmtId="3" fontId="0" fillId="3" borderId="4" xfId="0" applyNumberFormat="1" applyFill="1" applyBorder="1" applyAlignment="1">
      <alignment horizontal="right"/>
    </xf>
    <xf numFmtId="3" fontId="0" fillId="0" borderId="4" xfId="0" applyNumberFormat="1" applyBorder="1" applyAlignment="1">
      <alignment horizontal="right" vertical="center"/>
    </xf>
    <xf numFmtId="3" fontId="0" fillId="0" borderId="4" xfId="0" applyNumberFormat="1" applyFill="1" applyBorder="1" applyAlignment="1">
      <alignment horizontal="right" vertical="center"/>
    </xf>
    <xf numFmtId="9" fontId="0" fillId="0" borderId="4" xfId="1" applyFont="1" applyBorder="1" applyAlignment="1">
      <alignment horizontal="right" vertical="center"/>
    </xf>
    <xf numFmtId="3" fontId="0" fillId="0" borderId="4" xfId="0" applyNumberFormat="1" applyFill="1" applyBorder="1" applyAlignment="1"/>
    <xf numFmtId="0" fontId="0" fillId="0" borderId="3" xfId="0" applyFill="1" applyBorder="1"/>
    <xf numFmtId="0" fontId="0" fillId="0" borderId="3" xfId="0" applyFill="1" applyBorder="1" applyAlignment="1">
      <alignment horizontal="center"/>
    </xf>
    <xf numFmtId="3" fontId="0" fillId="3" borderId="3" xfId="0" applyNumberFormat="1" applyFill="1" applyBorder="1" applyAlignment="1">
      <alignment horizontal="right"/>
    </xf>
    <xf numFmtId="164" fontId="0" fillId="0" borderId="3" xfId="0" applyNumberFormat="1" applyBorder="1" applyAlignment="1">
      <alignment horizontal="right" vertical="center"/>
    </xf>
    <xf numFmtId="0" fontId="0" fillId="0" borderId="0" xfId="0" applyBorder="1"/>
    <xf numFmtId="0" fontId="0" fillId="0" borderId="14" xfId="0" applyBorder="1" applyAlignment="1">
      <alignment horizontal="center"/>
    </xf>
    <xf numFmtId="0" fontId="0" fillId="0" borderId="4" xfId="0" applyFill="1" applyBorder="1"/>
    <xf numFmtId="0" fontId="0" fillId="0" borderId="3" xfId="0" applyBorder="1" applyAlignment="1">
      <alignment horizontal="center"/>
    </xf>
    <xf numFmtId="0" fontId="7" fillId="8" borderId="0" xfId="0" applyFont="1" applyFill="1" applyBorder="1" applyAlignment="1">
      <alignment horizontal="center" vertical="center" wrapText="1"/>
    </xf>
    <xf numFmtId="0" fontId="0" fillId="8" borderId="0" xfId="0" applyFill="1" applyBorder="1"/>
    <xf numFmtId="0" fontId="0" fillId="8" borderId="0" xfId="0" applyFill="1" applyBorder="1" applyAlignment="1">
      <alignment horizontal="center"/>
    </xf>
    <xf numFmtId="3" fontId="0" fillId="8" borderId="0" xfId="0" applyNumberFormat="1" applyFill="1" applyBorder="1" applyAlignment="1">
      <alignment horizontal="right"/>
    </xf>
    <xf numFmtId="3" fontId="0" fillId="8" borderId="0" xfId="0" applyNumberFormat="1" applyFill="1" applyBorder="1" applyAlignment="1">
      <alignment horizontal="right" vertical="center"/>
    </xf>
    <xf numFmtId="164" fontId="0" fillId="8" borderId="0" xfId="0" applyNumberFormat="1" applyFill="1" applyBorder="1" applyAlignment="1">
      <alignment horizontal="right" vertical="center"/>
    </xf>
    <xf numFmtId="9" fontId="0" fillId="8" borderId="0" xfId="1" applyFont="1" applyFill="1" applyBorder="1" applyAlignment="1">
      <alignment horizontal="right" vertical="center"/>
    </xf>
    <xf numFmtId="3" fontId="0" fillId="8" borderId="0" xfId="0" applyNumberFormat="1" applyFill="1" applyBorder="1"/>
    <xf numFmtId="3" fontId="0" fillId="8" borderId="0" xfId="0" applyNumberFormat="1" applyFill="1" applyBorder="1" applyAlignment="1"/>
    <xf numFmtId="0" fontId="0" fillId="0" borderId="9" xfId="0" applyFill="1" applyBorder="1"/>
    <xf numFmtId="9" fontId="0" fillId="0" borderId="12" xfId="1" applyFont="1" applyBorder="1" applyAlignment="1">
      <alignment horizontal="center" vertical="center"/>
    </xf>
    <xf numFmtId="9" fontId="0" fillId="0" borderId="15" xfId="1" applyFont="1" applyBorder="1" applyAlignment="1">
      <alignment horizontal="center" vertical="center"/>
    </xf>
    <xf numFmtId="9" fontId="0" fillId="0" borderId="21" xfId="1" applyFont="1" applyBorder="1" applyAlignment="1">
      <alignment horizontal="center" vertical="center"/>
    </xf>
    <xf numFmtId="9" fontId="0" fillId="0" borderId="10" xfId="1" applyFont="1" applyBorder="1" applyAlignment="1">
      <alignment horizontal="center" vertical="center"/>
    </xf>
    <xf numFmtId="3" fontId="0" fillId="3" borderId="1" xfId="0" applyNumberFormat="1" applyFill="1" applyBorder="1" applyAlignment="1">
      <alignment horizontal="right" vertical="center"/>
    </xf>
    <xf numFmtId="0" fontId="4" fillId="0" borderId="20" xfId="0" applyFont="1" applyFill="1" applyBorder="1" applyAlignment="1">
      <alignment horizontal="center" vertical="center" wrapText="1"/>
    </xf>
    <xf numFmtId="9" fontId="0" fillId="0" borderId="10" xfId="1" applyFont="1" applyBorder="1" applyAlignment="1">
      <alignment horizontal="right" vertical="center"/>
    </xf>
    <xf numFmtId="9" fontId="0" fillId="0" borderId="12" xfId="1" applyFont="1" applyBorder="1" applyAlignment="1">
      <alignment horizontal="right" vertical="center"/>
    </xf>
    <xf numFmtId="9" fontId="0" fillId="0" borderId="15" xfId="1" applyFont="1" applyBorder="1" applyAlignment="1">
      <alignment horizontal="right" vertical="center"/>
    </xf>
    <xf numFmtId="0" fontId="4" fillId="0" borderId="17"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left" vertical="center" wrapText="1"/>
    </xf>
    <xf numFmtId="0" fontId="6"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31" xfId="0" applyFont="1" applyFill="1" applyBorder="1" applyAlignment="1">
      <alignment horizontal="center" vertical="center" wrapText="1"/>
    </xf>
    <xf numFmtId="9" fontId="3" fillId="2" borderId="6" xfId="1" applyFont="1" applyFill="1" applyBorder="1"/>
    <xf numFmtId="9" fontId="3" fillId="4" borderId="6" xfId="1" applyFont="1" applyFill="1" applyBorder="1"/>
    <xf numFmtId="9" fontId="3" fillId="6" borderId="6" xfId="1" applyFont="1" applyFill="1" applyBorder="1"/>
    <xf numFmtId="0" fontId="0" fillId="3" borderId="3" xfId="0" applyFill="1" applyBorder="1" applyAlignment="1">
      <alignment horizontal="right"/>
    </xf>
    <xf numFmtId="3" fontId="0" fillId="3" borderId="16" xfId="0" applyNumberFormat="1" applyFill="1" applyBorder="1" applyAlignment="1">
      <alignment horizontal="right"/>
    </xf>
    <xf numFmtId="9" fontId="0" fillId="0" borderId="17" xfId="1" applyFont="1" applyBorder="1" applyAlignment="1">
      <alignment horizontal="right" vertical="center"/>
    </xf>
    <xf numFmtId="164" fontId="3" fillId="2" borderId="1" xfId="0" applyNumberFormat="1" applyFont="1" applyFill="1" applyBorder="1"/>
    <xf numFmtId="0" fontId="1" fillId="0" borderId="0" xfId="0" applyFont="1" applyFill="1" applyBorder="1"/>
    <xf numFmtId="3" fontId="1" fillId="0" borderId="0" xfId="0" applyNumberFormat="1" applyFont="1" applyFill="1" applyBorder="1"/>
    <xf numFmtId="0" fontId="4" fillId="0" borderId="3" xfId="0" applyFont="1" applyFill="1" applyBorder="1" applyAlignment="1">
      <alignment vertical="center" wrapText="1"/>
    </xf>
    <xf numFmtId="0" fontId="0" fillId="0" borderId="0" xfId="0" applyFill="1" applyAlignment="1">
      <alignment horizontal="center" vertical="center"/>
    </xf>
    <xf numFmtId="3" fontId="1" fillId="0" borderId="1" xfId="0" applyNumberFormat="1" applyFont="1" applyFill="1" applyBorder="1" applyAlignment="1">
      <alignment horizontal="right" vertical="center"/>
    </xf>
    <xf numFmtId="3" fontId="0" fillId="0" borderId="0" xfId="0" applyNumberFormat="1" applyFill="1"/>
    <xf numFmtId="9" fontId="0" fillId="0" borderId="0" xfId="1" applyFont="1" applyFill="1" applyBorder="1" applyAlignment="1">
      <alignment horizontal="center" vertical="center"/>
    </xf>
    <xf numFmtId="164" fontId="3" fillId="4" borderId="1" xfId="0" applyNumberFormat="1" applyFont="1" applyFill="1" applyBorder="1"/>
    <xf numFmtId="164" fontId="3" fillId="6" borderId="1" xfId="0" applyNumberFormat="1" applyFont="1" applyFill="1" applyBorder="1"/>
    <xf numFmtId="0" fontId="6" fillId="0" borderId="0" xfId="0" applyFont="1" applyFill="1" applyBorder="1" applyAlignment="1">
      <alignment horizontal="center" vertical="center" wrapText="1"/>
    </xf>
    <xf numFmtId="3" fontId="1" fillId="0" borderId="0" xfId="0" applyNumberFormat="1" applyFont="1" applyFill="1" applyBorder="1" applyAlignment="1">
      <alignment horizontal="right" vertical="center"/>
    </xf>
    <xf numFmtId="3" fontId="9" fillId="0" borderId="0" xfId="0" applyNumberFormat="1" applyFont="1" applyFill="1" applyBorder="1"/>
    <xf numFmtId="3" fontId="0" fillId="0" borderId="0" xfId="0" applyNumberFormat="1" applyBorder="1" applyAlignment="1">
      <alignment horizontal="right" vertical="center"/>
    </xf>
    <xf numFmtId="9" fontId="0" fillId="0" borderId="0" xfId="1" applyFont="1" applyBorder="1" applyAlignment="1">
      <alignment horizontal="right" vertical="center"/>
    </xf>
    <xf numFmtId="3" fontId="0" fillId="0" borderId="0" xfId="0" applyNumberFormat="1" applyFill="1" applyBorder="1" applyAlignment="1"/>
    <xf numFmtId="3" fontId="0" fillId="0" borderId="0" xfId="0" applyNumberFormat="1" applyFill="1" applyBorder="1" applyAlignment="1">
      <alignment horizontal="right" vertical="center"/>
    </xf>
    <xf numFmtId="3" fontId="0" fillId="0" borderId="0" xfId="0" applyNumberFormat="1" applyFill="1" applyBorder="1" applyAlignment="1">
      <alignment horizontal="right"/>
    </xf>
    <xf numFmtId="0" fontId="6" fillId="0" borderId="1" xfId="0" applyFont="1" applyFill="1" applyBorder="1" applyAlignment="1">
      <alignment horizontal="center" vertical="center" wrapText="1"/>
    </xf>
    <xf numFmtId="0" fontId="0" fillId="0" borderId="0" xfId="0" applyAlignment="1">
      <alignment horizontal="left"/>
    </xf>
    <xf numFmtId="0" fontId="0" fillId="0" borderId="0" xfId="0" applyAlignment="1">
      <alignment horizontal="left" vertical="center"/>
    </xf>
    <xf numFmtId="0" fontId="0" fillId="0" borderId="0" xfId="0" applyAlignment="1">
      <alignment horizontal="left" wrapText="1"/>
    </xf>
    <xf numFmtId="0" fontId="0" fillId="0" borderId="0" xfId="0" applyAlignment="1">
      <alignment horizontal="left" vertical="center" wrapText="1"/>
    </xf>
    <xf numFmtId="0" fontId="4" fillId="0" borderId="1"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11" xfId="0" applyFont="1" applyFill="1" applyBorder="1" applyAlignment="1">
      <alignment horizontal="center" vertical="center"/>
    </xf>
    <xf numFmtId="0" fontId="1" fillId="2" borderId="16" xfId="0" applyFont="1" applyFill="1" applyBorder="1" applyAlignment="1">
      <alignment horizontal="center" vertical="center"/>
    </xf>
    <xf numFmtId="0" fontId="7" fillId="2" borderId="8"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6" xfId="0" applyFont="1" applyFill="1" applyBorder="1" applyAlignment="1">
      <alignment horizontal="center" vertical="center"/>
    </xf>
    <xf numFmtId="0" fontId="4" fillId="0" borderId="3" xfId="0" applyFont="1" applyFill="1" applyBorder="1" applyAlignment="1">
      <alignment horizontal="center" vertical="center" wrapText="1"/>
    </xf>
    <xf numFmtId="0" fontId="8" fillId="0" borderId="1" xfId="0" applyFont="1" applyBorder="1" applyAlignment="1">
      <alignment horizontal="center" vertical="center"/>
    </xf>
    <xf numFmtId="0" fontId="8" fillId="0" borderId="3"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7" fillId="3" borderId="18" xfId="0" applyFont="1" applyFill="1" applyBorder="1" applyAlignment="1">
      <alignment horizontal="center" vertical="center" wrapText="1"/>
    </xf>
    <xf numFmtId="0" fontId="7" fillId="3" borderId="19" xfId="0" applyFont="1" applyFill="1" applyBorder="1" applyAlignment="1">
      <alignment horizontal="center" vertical="center" wrapText="1"/>
    </xf>
    <xf numFmtId="0" fontId="7" fillId="3" borderId="22"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4" fillId="0" borderId="29"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24"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2" fillId="0" borderId="28" xfId="0" applyFont="1" applyBorder="1" applyAlignment="1">
      <alignment horizontal="center" vertical="center" wrapText="1"/>
    </xf>
    <xf numFmtId="0" fontId="2" fillId="0" borderId="23" xfId="0" applyFont="1" applyBorder="1" applyAlignment="1">
      <alignment horizontal="center" vertical="center"/>
    </xf>
    <xf numFmtId="0" fontId="2" fillId="0" borderId="30" xfId="0" applyFont="1" applyBorder="1" applyAlignment="1">
      <alignment horizontal="center" vertical="center"/>
    </xf>
    <xf numFmtId="0" fontId="2" fillId="0" borderId="7" xfId="0" applyFont="1" applyBorder="1" applyAlignment="1">
      <alignment horizontal="center" vertical="center"/>
    </xf>
    <xf numFmtId="0" fontId="8" fillId="0" borderId="29" xfId="0" applyFont="1" applyBorder="1" applyAlignment="1">
      <alignment horizontal="center" vertical="center"/>
    </xf>
    <xf numFmtId="0" fontId="8" fillId="0" borderId="2" xfId="0" applyFont="1" applyBorder="1" applyAlignment="1">
      <alignment horizontal="center" vertical="center"/>
    </xf>
    <xf numFmtId="0" fontId="6" fillId="0" borderId="24" xfId="0" applyFont="1" applyFill="1" applyBorder="1" applyAlignment="1">
      <alignment horizontal="center" vertical="center" wrapText="1"/>
    </xf>
    <xf numFmtId="0" fontId="6" fillId="0" borderId="25" xfId="0" applyFont="1" applyFill="1" applyBorder="1" applyAlignment="1">
      <alignment horizontal="center" vertical="center" wrapText="1"/>
    </xf>
    <xf numFmtId="0" fontId="6" fillId="0" borderId="26"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6" fillId="0" borderId="27"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xf>
    <xf numFmtId="0" fontId="2" fillId="0" borderId="16" xfId="0" applyFont="1" applyBorder="1" applyAlignment="1">
      <alignment horizontal="center" vertical="center"/>
    </xf>
    <xf numFmtId="0" fontId="8" fillId="0" borderId="9" xfId="0" applyFont="1" applyBorder="1" applyAlignment="1">
      <alignment horizontal="center" vertical="center"/>
    </xf>
    <xf numFmtId="0" fontId="4" fillId="0" borderId="9" xfId="0" applyFont="1" applyFill="1" applyBorder="1" applyAlignment="1">
      <alignment horizontal="center" vertical="center" wrapText="1"/>
    </xf>
    <xf numFmtId="0" fontId="6" fillId="0" borderId="9" xfId="0" applyFont="1" applyFill="1" applyBorder="1" applyAlignment="1">
      <alignment horizontal="center" vertical="center" wrapText="1"/>
    </xf>
  </cellXfs>
  <cellStyles count="2">
    <cellStyle name="Normal" xfId="0" builtinId="0"/>
    <cellStyle name="Pourcentage"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16</xdr:col>
      <xdr:colOff>324971</xdr:colOff>
      <xdr:row>46</xdr:row>
      <xdr:rowOff>44825</xdr:rowOff>
    </xdr:from>
    <xdr:to>
      <xdr:col>18</xdr:col>
      <xdr:colOff>437029</xdr:colOff>
      <xdr:row>56</xdr:row>
      <xdr:rowOff>134471</xdr:rowOff>
    </xdr:to>
    <xdr:sp macro="" textlink="">
      <xdr:nvSpPr>
        <xdr:cNvPr id="2" name="ZoneTexte 1"/>
        <xdr:cNvSpPr txBox="1"/>
      </xdr:nvSpPr>
      <xdr:spPr>
        <a:xfrm>
          <a:off x="14478000" y="9928413"/>
          <a:ext cx="1692088" cy="2622176"/>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fr-FR" sz="1100"/>
        </a:p>
        <a:p>
          <a:r>
            <a:rPr lang="fr-FR" sz="1100"/>
            <a:t>Date</a:t>
          </a:r>
        </a:p>
        <a:p>
          <a:endParaRPr lang="fr-FR" sz="1100"/>
        </a:p>
        <a:p>
          <a:endParaRPr lang="fr-FR" sz="1100"/>
        </a:p>
        <a:p>
          <a:endParaRPr lang="fr-FR" sz="1100"/>
        </a:p>
        <a:p>
          <a:r>
            <a:rPr lang="fr-FR" sz="1100"/>
            <a:t>Signature du directeur</a:t>
          </a:r>
        </a:p>
        <a:p>
          <a:endParaRPr lang="fr-FR" sz="1100"/>
        </a:p>
        <a:p>
          <a:endParaRPr lang="fr-FR" sz="1100"/>
        </a:p>
        <a:p>
          <a:endParaRPr lang="fr-FR" sz="1100"/>
        </a:p>
        <a:p>
          <a:endParaRPr lang="fr-FR" sz="1100"/>
        </a:p>
        <a:p>
          <a:endParaRPr lang="fr-FR"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324972</xdr:colOff>
      <xdr:row>45</xdr:row>
      <xdr:rowOff>179294</xdr:rowOff>
    </xdr:from>
    <xdr:to>
      <xdr:col>18</xdr:col>
      <xdr:colOff>179293</xdr:colOff>
      <xdr:row>56</xdr:row>
      <xdr:rowOff>179293</xdr:rowOff>
    </xdr:to>
    <xdr:sp macro="" textlink="">
      <xdr:nvSpPr>
        <xdr:cNvPr id="4" name="ZoneTexte 3"/>
        <xdr:cNvSpPr txBox="1"/>
      </xdr:nvSpPr>
      <xdr:spPr>
        <a:xfrm>
          <a:off x="14478001" y="9883588"/>
          <a:ext cx="1434351" cy="2723029"/>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lang="fr-FR" sz="1100"/>
        </a:p>
        <a:p>
          <a:r>
            <a:rPr lang="fr-FR" sz="1100"/>
            <a:t>Date</a:t>
          </a:r>
        </a:p>
        <a:p>
          <a:endParaRPr lang="fr-FR" sz="1100"/>
        </a:p>
        <a:p>
          <a:endParaRPr lang="fr-FR" sz="1100"/>
        </a:p>
        <a:p>
          <a:endParaRPr lang="fr-FR" sz="1100"/>
        </a:p>
        <a:p>
          <a:r>
            <a:rPr lang="fr-FR" sz="1100"/>
            <a:t>Signature du directeur</a:t>
          </a:r>
        </a:p>
        <a:p>
          <a:endParaRPr lang="fr-FR" sz="1100"/>
        </a:p>
        <a:p>
          <a:endParaRPr lang="fr-FR" sz="1100"/>
        </a:p>
        <a:p>
          <a:endParaRPr lang="fr-FR" sz="1100"/>
        </a:p>
        <a:p>
          <a:endParaRPr lang="fr-FR" sz="1100"/>
        </a:p>
        <a:p>
          <a:endParaRPr lang="fr-FR"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323850</xdr:colOff>
      <xdr:row>15</xdr:row>
      <xdr:rowOff>19050</xdr:rowOff>
    </xdr:from>
    <xdr:to>
      <xdr:col>14</xdr:col>
      <xdr:colOff>161925</xdr:colOff>
      <xdr:row>20</xdr:row>
      <xdr:rowOff>175372</xdr:rowOff>
    </xdr:to>
    <xdr:sp macro="" textlink="">
      <xdr:nvSpPr>
        <xdr:cNvPr id="3" name="ZoneTexte 2"/>
        <xdr:cNvSpPr txBox="1"/>
      </xdr:nvSpPr>
      <xdr:spPr>
        <a:xfrm>
          <a:off x="11591925" y="3209925"/>
          <a:ext cx="1362075" cy="2185147"/>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r>
            <a:rPr lang="fr-FR" sz="1100"/>
            <a:t>Date</a:t>
          </a:r>
        </a:p>
        <a:p>
          <a:endParaRPr lang="fr-FR" sz="1100"/>
        </a:p>
        <a:p>
          <a:endParaRPr lang="fr-FR" sz="1100"/>
        </a:p>
        <a:p>
          <a:r>
            <a:rPr lang="fr-FR" sz="1100"/>
            <a:t>Signature du directeur</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0"/>
  <sheetViews>
    <sheetView topLeftCell="A22" zoomScale="85" zoomScaleNormal="85" workbookViewId="0">
      <selection activeCell="D40" sqref="D40"/>
    </sheetView>
  </sheetViews>
  <sheetFormatPr baseColWidth="10" defaultRowHeight="15" x14ac:dyDescent="0.25"/>
  <sheetData>
    <row r="1" spans="1:18" x14ac:dyDescent="0.25">
      <c r="A1" s="54" t="s">
        <v>138</v>
      </c>
      <c r="B1" s="54"/>
      <c r="C1" s="54"/>
      <c r="D1" s="53"/>
      <c r="E1" s="53"/>
    </row>
    <row r="2" spans="1:18" x14ac:dyDescent="0.25">
      <c r="A2" s="54" t="s">
        <v>50</v>
      </c>
      <c r="B2" s="54"/>
      <c r="C2" s="54"/>
      <c r="D2" s="53"/>
      <c r="E2" s="53"/>
    </row>
    <row r="3" spans="1:18" s="83" customFormat="1" x14ac:dyDescent="0.25">
      <c r="A3" s="82"/>
      <c r="B3" s="82"/>
      <c r="C3" s="82"/>
    </row>
    <row r="4" spans="1:18" s="83" customFormat="1" x14ac:dyDescent="0.25">
      <c r="A4" s="82" t="s">
        <v>51</v>
      </c>
      <c r="B4" s="82"/>
      <c r="C4" s="82"/>
    </row>
    <row r="6" spans="1:18" ht="33" customHeight="1" x14ac:dyDescent="0.25">
      <c r="A6" s="151" t="s">
        <v>139</v>
      </c>
      <c r="B6" s="151"/>
      <c r="C6" s="151"/>
      <c r="D6" s="151"/>
      <c r="E6" s="151"/>
      <c r="F6" s="151"/>
      <c r="G6" s="151"/>
      <c r="H6" s="151"/>
      <c r="I6" s="151"/>
      <c r="J6" s="151"/>
      <c r="K6" s="151"/>
      <c r="L6" s="151"/>
      <c r="M6" s="151"/>
      <c r="N6" s="151"/>
      <c r="O6" s="151"/>
      <c r="P6" s="151"/>
    </row>
    <row r="7" spans="1:18" ht="18.75" x14ac:dyDescent="0.3">
      <c r="A7" s="75" t="s">
        <v>46</v>
      </c>
    </row>
    <row r="8" spans="1:18" ht="32.25" customHeight="1" x14ac:dyDescent="0.25">
      <c r="A8" s="151" t="s">
        <v>140</v>
      </c>
      <c r="B8" s="151"/>
      <c r="C8" s="151"/>
      <c r="D8" s="151"/>
      <c r="E8" s="151"/>
      <c r="F8" s="151"/>
      <c r="G8" s="151"/>
      <c r="H8" s="151"/>
      <c r="I8" s="151"/>
      <c r="J8" s="151"/>
      <c r="K8" s="151"/>
      <c r="L8" s="151"/>
      <c r="M8" s="151"/>
      <c r="N8" s="151"/>
      <c r="O8" s="151"/>
      <c r="P8" s="151"/>
    </row>
    <row r="9" spans="1:18" ht="18.75" x14ac:dyDescent="0.3">
      <c r="A9" s="75" t="s">
        <v>47</v>
      </c>
    </row>
    <row r="10" spans="1:18" x14ac:dyDescent="0.25">
      <c r="A10" t="s">
        <v>141</v>
      </c>
    </row>
    <row r="12" spans="1:18" x14ac:dyDescent="0.25">
      <c r="A12" s="3" t="s">
        <v>48</v>
      </c>
    </row>
    <row r="14" spans="1:18" ht="30.75" customHeight="1" x14ac:dyDescent="0.25">
      <c r="A14" s="152" t="s">
        <v>132</v>
      </c>
      <c r="B14" s="152"/>
      <c r="C14" s="152"/>
      <c r="D14" s="152"/>
      <c r="E14" s="152"/>
      <c r="F14" s="152"/>
      <c r="G14" s="152"/>
      <c r="H14" s="152"/>
      <c r="I14" s="152"/>
      <c r="J14" s="152"/>
      <c r="K14" s="152"/>
      <c r="L14" s="152"/>
      <c r="M14" s="152"/>
      <c r="N14" s="152"/>
      <c r="O14" s="152"/>
      <c r="P14" s="152"/>
      <c r="Q14" s="152"/>
      <c r="R14" s="152"/>
    </row>
    <row r="15" spans="1:18" ht="18.75" customHeight="1" x14ac:dyDescent="0.25">
      <c r="A15" s="119"/>
      <c r="B15" s="119"/>
      <c r="C15" s="119"/>
      <c r="D15" s="119"/>
      <c r="E15" s="119"/>
      <c r="F15" s="119"/>
      <c r="G15" s="119"/>
      <c r="H15" s="119"/>
      <c r="I15" s="119"/>
      <c r="J15" s="119"/>
      <c r="K15" s="119"/>
      <c r="L15" s="119"/>
      <c r="M15" s="119"/>
      <c r="N15" s="119"/>
      <c r="O15" s="119"/>
      <c r="P15" s="119"/>
      <c r="Q15" s="119"/>
      <c r="R15" s="119"/>
    </row>
    <row r="16" spans="1:18" ht="18.75" customHeight="1" x14ac:dyDescent="0.25">
      <c r="A16" s="152" t="s">
        <v>124</v>
      </c>
      <c r="B16" s="152"/>
      <c r="C16" s="152"/>
      <c r="D16" s="152"/>
      <c r="E16" s="152"/>
      <c r="F16" s="152"/>
      <c r="G16" s="152"/>
      <c r="H16" s="152"/>
      <c r="I16" s="152"/>
      <c r="J16" s="152"/>
      <c r="K16" s="152"/>
      <c r="L16" s="152"/>
      <c r="M16" s="152"/>
      <c r="N16" s="152"/>
      <c r="O16" s="152"/>
      <c r="P16" s="152"/>
      <c r="Q16" s="152"/>
      <c r="R16" s="152"/>
    </row>
    <row r="17" spans="1:18" x14ac:dyDescent="0.25">
      <c r="A17" s="55"/>
    </row>
    <row r="18" spans="1:18" x14ac:dyDescent="0.25">
      <c r="A18" s="55" t="s">
        <v>125</v>
      </c>
    </row>
    <row r="19" spans="1:18" x14ac:dyDescent="0.25">
      <c r="A19" s="150" t="s">
        <v>49</v>
      </c>
      <c r="B19" s="150"/>
      <c r="C19" s="150"/>
      <c r="D19" s="150"/>
      <c r="E19" s="150"/>
      <c r="F19" s="150"/>
      <c r="G19" s="150"/>
      <c r="H19" s="150"/>
      <c r="I19" s="150"/>
      <c r="J19" s="150"/>
      <c r="K19" s="150"/>
      <c r="L19" s="150"/>
      <c r="M19" s="150"/>
      <c r="N19" s="150"/>
      <c r="O19" s="150"/>
      <c r="P19" s="150"/>
      <c r="Q19" s="150"/>
      <c r="R19" s="150"/>
    </row>
    <row r="20" spans="1:18" x14ac:dyDescent="0.25">
      <c r="A20" s="150" t="s">
        <v>126</v>
      </c>
      <c r="B20" s="150"/>
      <c r="C20" s="150"/>
      <c r="D20" s="150"/>
      <c r="E20" s="150"/>
      <c r="F20" s="150"/>
      <c r="G20" s="150"/>
      <c r="H20" s="150"/>
      <c r="I20" s="150"/>
      <c r="J20" s="150"/>
      <c r="K20" s="150"/>
      <c r="L20" s="150"/>
      <c r="M20" s="150"/>
      <c r="N20" s="150"/>
      <c r="O20" s="150"/>
      <c r="P20" s="150"/>
      <c r="Q20" s="150"/>
      <c r="R20" s="150"/>
    </row>
    <row r="21" spans="1:18" x14ac:dyDescent="0.25">
      <c r="A21" s="150" t="s">
        <v>25</v>
      </c>
      <c r="B21" s="150"/>
      <c r="C21" s="150"/>
      <c r="D21" s="150"/>
      <c r="E21" s="150"/>
      <c r="F21" s="150"/>
      <c r="G21" s="150"/>
      <c r="H21" s="150"/>
      <c r="I21" s="150"/>
      <c r="J21" s="150"/>
      <c r="K21" s="150"/>
      <c r="L21" s="150"/>
      <c r="M21" s="150"/>
      <c r="N21" s="150"/>
      <c r="O21" s="150"/>
      <c r="P21" s="150"/>
      <c r="Q21" s="150"/>
      <c r="R21" s="150"/>
    </row>
    <row r="22" spans="1:18" x14ac:dyDescent="0.25">
      <c r="A22" s="150" t="s">
        <v>26</v>
      </c>
      <c r="B22" s="150"/>
      <c r="C22" s="150"/>
      <c r="D22" s="150"/>
      <c r="E22" s="150"/>
      <c r="F22" s="150"/>
      <c r="G22" s="150"/>
      <c r="H22" s="150"/>
      <c r="I22" s="150"/>
      <c r="J22" s="150"/>
      <c r="K22" s="150"/>
      <c r="L22" s="150"/>
      <c r="M22" s="150"/>
      <c r="N22" s="150"/>
      <c r="O22" s="150"/>
      <c r="P22" s="150"/>
      <c r="Q22" s="150"/>
      <c r="R22" s="150"/>
    </row>
    <row r="23" spans="1:18" x14ac:dyDescent="0.25">
      <c r="A23" s="150" t="s">
        <v>27</v>
      </c>
      <c r="B23" s="150"/>
      <c r="C23" s="150"/>
      <c r="D23" s="150"/>
      <c r="E23" s="150"/>
      <c r="F23" s="150"/>
      <c r="G23" s="150"/>
      <c r="H23" s="150"/>
      <c r="I23" s="150"/>
      <c r="J23" s="150"/>
      <c r="K23" s="150"/>
      <c r="L23" s="150"/>
      <c r="M23" s="150"/>
      <c r="N23" s="150"/>
      <c r="O23" s="150"/>
      <c r="P23" s="150"/>
      <c r="Q23" s="150"/>
      <c r="R23" s="150"/>
    </row>
    <row r="24" spans="1:18" x14ac:dyDescent="0.25">
      <c r="A24" s="55"/>
    </row>
    <row r="25" spans="1:18" x14ac:dyDescent="0.25">
      <c r="A25" s="150" t="s">
        <v>128</v>
      </c>
      <c r="B25" s="150"/>
      <c r="C25" s="150"/>
      <c r="D25" s="150"/>
      <c r="E25" s="150"/>
      <c r="F25" s="150"/>
      <c r="G25" s="150"/>
      <c r="H25" s="150"/>
      <c r="I25" s="150"/>
      <c r="J25" s="150"/>
      <c r="K25" s="150"/>
      <c r="L25" s="150"/>
      <c r="M25" s="150"/>
      <c r="N25" s="150"/>
      <c r="O25" s="150"/>
      <c r="P25" s="150"/>
      <c r="Q25" s="150"/>
      <c r="R25" s="150"/>
    </row>
    <row r="26" spans="1:18" x14ac:dyDescent="0.25">
      <c r="A26" s="78"/>
      <c r="B26" s="78" t="s">
        <v>52</v>
      </c>
      <c r="C26" s="78"/>
      <c r="D26" s="78"/>
      <c r="E26" s="78"/>
      <c r="F26" s="78"/>
      <c r="G26" s="78"/>
      <c r="H26" s="78"/>
      <c r="I26" s="78"/>
      <c r="J26" s="78"/>
      <c r="K26" s="78"/>
      <c r="L26" s="78"/>
      <c r="M26" s="78"/>
      <c r="N26" s="78"/>
      <c r="O26" s="78"/>
      <c r="P26" s="78"/>
      <c r="Q26" s="78"/>
      <c r="R26" s="78"/>
    </row>
    <row r="27" spans="1:18" x14ac:dyDescent="0.25">
      <c r="A27" s="55"/>
      <c r="B27" s="150" t="s">
        <v>53</v>
      </c>
      <c r="C27" s="150"/>
      <c r="D27" s="150"/>
      <c r="E27" s="150"/>
      <c r="F27" s="150"/>
      <c r="G27" s="150"/>
      <c r="H27" s="150"/>
      <c r="I27" s="150"/>
      <c r="J27" s="150"/>
      <c r="K27" s="150"/>
      <c r="L27" s="150"/>
      <c r="M27" s="150"/>
      <c r="N27" s="150"/>
      <c r="O27" s="150"/>
      <c r="P27" s="150"/>
      <c r="Q27" s="150"/>
      <c r="R27" s="150"/>
    </row>
    <row r="28" spans="1:18" x14ac:dyDescent="0.25">
      <c r="A28" s="55"/>
      <c r="B28" s="150" t="s">
        <v>23</v>
      </c>
      <c r="C28" s="150"/>
      <c r="D28" s="150"/>
      <c r="E28" s="150"/>
      <c r="F28" s="150"/>
      <c r="G28" s="150"/>
      <c r="H28" s="150"/>
      <c r="I28" s="150"/>
      <c r="J28" s="150"/>
      <c r="K28" s="150"/>
      <c r="L28" s="150"/>
      <c r="M28" s="150"/>
      <c r="N28" s="150"/>
      <c r="O28" s="150"/>
      <c r="P28" s="150"/>
      <c r="Q28" s="150"/>
      <c r="R28" s="150"/>
    </row>
    <row r="29" spans="1:18" x14ac:dyDescent="0.25">
      <c r="A29" s="55"/>
      <c r="B29" s="150" t="s">
        <v>54</v>
      </c>
      <c r="C29" s="150"/>
      <c r="D29" s="150"/>
      <c r="E29" s="150"/>
      <c r="F29" s="150"/>
      <c r="G29" s="150"/>
      <c r="H29" s="150"/>
      <c r="I29" s="150"/>
      <c r="J29" s="150"/>
      <c r="K29" s="150"/>
      <c r="L29" s="150"/>
      <c r="M29" s="150"/>
      <c r="N29" s="150"/>
      <c r="O29" s="150"/>
      <c r="P29" s="150"/>
      <c r="Q29" s="150"/>
      <c r="R29" s="150"/>
    </row>
    <row r="30" spans="1:18" x14ac:dyDescent="0.25">
      <c r="A30" s="78"/>
      <c r="B30" s="78" t="s">
        <v>55</v>
      </c>
      <c r="C30" s="78"/>
      <c r="D30" s="78"/>
      <c r="E30" s="78"/>
      <c r="F30" s="78"/>
      <c r="G30" s="78"/>
      <c r="H30" s="78"/>
      <c r="I30" s="78"/>
      <c r="J30" s="78"/>
      <c r="K30" s="78"/>
      <c r="L30" s="78"/>
      <c r="M30" s="78"/>
      <c r="N30" s="78"/>
      <c r="O30" s="78"/>
      <c r="P30" s="78"/>
      <c r="Q30" s="78"/>
      <c r="R30" s="78"/>
    </row>
    <row r="31" spans="1:18" x14ac:dyDescent="0.25">
      <c r="A31" s="77"/>
      <c r="B31" s="77"/>
      <c r="C31" s="77"/>
      <c r="D31" s="77"/>
      <c r="E31" s="77"/>
      <c r="F31" s="77"/>
      <c r="G31" s="77"/>
      <c r="H31" s="77"/>
      <c r="I31" s="77"/>
      <c r="J31" s="77"/>
      <c r="K31" s="77"/>
      <c r="L31" s="77"/>
      <c r="M31" s="77"/>
      <c r="N31" s="77"/>
      <c r="O31" s="77"/>
      <c r="P31" s="77"/>
      <c r="Q31" s="77"/>
      <c r="R31" s="77"/>
    </row>
    <row r="32" spans="1:18" x14ac:dyDescent="0.25">
      <c r="A32" s="77" t="s">
        <v>129</v>
      </c>
      <c r="B32" s="77"/>
      <c r="C32" s="77"/>
      <c r="D32" s="77"/>
      <c r="E32" s="77"/>
      <c r="F32" s="77"/>
      <c r="G32" s="77"/>
      <c r="H32" s="77"/>
      <c r="I32" s="77"/>
      <c r="J32" s="77"/>
      <c r="K32" s="77"/>
      <c r="L32" s="77"/>
      <c r="M32" s="77"/>
      <c r="N32" s="77"/>
      <c r="O32" s="77"/>
      <c r="P32" s="77"/>
      <c r="Q32" s="77"/>
      <c r="R32" s="77"/>
    </row>
    <row r="33" spans="1:18" x14ac:dyDescent="0.25">
      <c r="A33" s="56"/>
      <c r="B33" s="56"/>
      <c r="C33" s="56"/>
      <c r="D33" s="56"/>
      <c r="E33" s="56"/>
      <c r="F33" s="56"/>
      <c r="G33" s="56"/>
      <c r="H33" s="56"/>
      <c r="I33" s="56"/>
      <c r="J33" s="56"/>
      <c r="K33" s="56"/>
      <c r="L33" s="56"/>
      <c r="M33" s="56"/>
      <c r="N33" s="56"/>
      <c r="O33" s="56"/>
      <c r="P33" s="56"/>
      <c r="Q33" s="56"/>
      <c r="R33" s="56"/>
    </row>
    <row r="34" spans="1:18" x14ac:dyDescent="0.25">
      <c r="A34" s="118" t="s">
        <v>130</v>
      </c>
      <c r="B34" s="118"/>
      <c r="C34" s="118"/>
      <c r="D34" s="118"/>
      <c r="E34" s="118"/>
      <c r="F34" s="118"/>
      <c r="G34" s="118"/>
      <c r="H34" s="118"/>
      <c r="I34" s="118"/>
      <c r="J34" s="118"/>
      <c r="K34" s="118"/>
      <c r="L34" s="118"/>
      <c r="M34" s="118"/>
      <c r="N34" s="118"/>
      <c r="O34" s="118"/>
      <c r="P34" s="118"/>
      <c r="Q34" s="118"/>
      <c r="R34" s="118"/>
    </row>
    <row r="35" spans="1:18" x14ac:dyDescent="0.25">
      <c r="A35" s="118"/>
      <c r="B35" s="118"/>
      <c r="C35" s="118"/>
      <c r="D35" s="118"/>
      <c r="E35" s="118"/>
      <c r="F35" s="118"/>
      <c r="G35" s="118"/>
      <c r="H35" s="118"/>
      <c r="I35" s="118"/>
      <c r="J35" s="118"/>
      <c r="K35" s="118"/>
      <c r="L35" s="118"/>
      <c r="M35" s="118"/>
      <c r="N35" s="118"/>
      <c r="O35" s="118"/>
      <c r="P35" s="118"/>
      <c r="Q35" s="118"/>
      <c r="R35" s="118"/>
    </row>
    <row r="36" spans="1:18" x14ac:dyDescent="0.25">
      <c r="A36" s="76" t="s">
        <v>127</v>
      </c>
      <c r="B36" s="76"/>
      <c r="C36" s="76"/>
      <c r="D36" s="76"/>
      <c r="E36" s="76"/>
      <c r="F36" s="76"/>
      <c r="G36" s="76"/>
      <c r="H36" s="76"/>
      <c r="I36" s="76"/>
      <c r="J36" s="76"/>
      <c r="K36" s="76"/>
      <c r="L36" s="76"/>
      <c r="M36" s="76"/>
    </row>
    <row r="37" spans="1:18" x14ac:dyDescent="0.25">
      <c r="A37" s="55"/>
    </row>
    <row r="38" spans="1:18" x14ac:dyDescent="0.25">
      <c r="A38" s="76" t="s">
        <v>137</v>
      </c>
      <c r="B38" s="76"/>
      <c r="C38" s="76"/>
      <c r="D38" s="76"/>
      <c r="E38" s="76"/>
    </row>
    <row r="40" spans="1:18" x14ac:dyDescent="0.25">
      <c r="A40" s="149"/>
      <c r="B40" s="149"/>
    </row>
  </sheetData>
  <mergeCells count="14">
    <mergeCell ref="A6:P6"/>
    <mergeCell ref="A8:P8"/>
    <mergeCell ref="A23:R23"/>
    <mergeCell ref="A14:R14"/>
    <mergeCell ref="A19:R19"/>
    <mergeCell ref="A20:R20"/>
    <mergeCell ref="A21:R21"/>
    <mergeCell ref="A22:R22"/>
    <mergeCell ref="A16:R16"/>
    <mergeCell ref="A40:B40"/>
    <mergeCell ref="A25:R25"/>
    <mergeCell ref="B27:R27"/>
    <mergeCell ref="B28:R28"/>
    <mergeCell ref="B29:R29"/>
  </mergeCells>
  <printOptions horizontalCentered="1" verticalCentered="1"/>
  <pageMargins left="0.11811023622047245" right="0.11811023622047245" top="0.74803149606299213" bottom="0.35433070866141736" header="0.31496062992125984" footer="0.31496062992125984"/>
  <pageSetup paperSize="9" scale="70" orientation="landscape" r:id="rId1"/>
  <headerFooter>
    <oddHeader>&amp;LDirection des sports/DS2A&amp;CEnquête indemnitaire 2019 - Etablissements "sport"</oddHeader>
    <oddFooter>&amp;R&amp;D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17"/>
  <sheetViews>
    <sheetView tabSelected="1" zoomScale="85" zoomScaleNormal="85" workbookViewId="0">
      <selection activeCell="N47" sqref="N47"/>
    </sheetView>
  </sheetViews>
  <sheetFormatPr baseColWidth="10" defaultRowHeight="15" x14ac:dyDescent="0.25"/>
  <cols>
    <col min="1" max="1" width="26.5703125" customWidth="1"/>
    <col min="2" max="2" width="27" customWidth="1"/>
    <col min="3" max="3" width="10.7109375" customWidth="1"/>
    <col min="4" max="4" width="11.42578125" customWidth="1"/>
    <col min="5" max="5" width="8.7109375" bestFit="1" customWidth="1"/>
    <col min="6" max="6" width="12.140625" customWidth="1"/>
    <col min="7" max="7" width="12.85546875" customWidth="1"/>
    <col min="8" max="8" width="12.85546875" style="6" customWidth="1"/>
    <col min="9" max="9" width="11.7109375" style="6" customWidth="1"/>
    <col min="10" max="10" width="12.42578125" style="6" customWidth="1"/>
    <col min="11" max="11" width="12" style="7" customWidth="1"/>
    <col min="12" max="12" width="3.140625" style="94" customWidth="1"/>
    <col min="13" max="14" width="12.140625" customWidth="1"/>
    <col min="15" max="15" width="12.85546875" style="6" customWidth="1"/>
    <col min="16" max="16" width="13.28515625" customWidth="1"/>
    <col min="17" max="17" width="12.28515625" customWidth="1"/>
    <col min="19" max="19" width="8.28515625" customWidth="1"/>
  </cols>
  <sheetData>
    <row r="1" spans="1:18" ht="57.75" customHeight="1" x14ac:dyDescent="0.25">
      <c r="A1" s="164" t="s">
        <v>43</v>
      </c>
      <c r="B1" s="165"/>
      <c r="C1" s="162" t="s">
        <v>14</v>
      </c>
      <c r="D1" s="162" t="s">
        <v>15</v>
      </c>
      <c r="E1" s="153" t="s">
        <v>142</v>
      </c>
      <c r="F1" s="171" t="s">
        <v>144</v>
      </c>
      <c r="G1" s="171"/>
      <c r="H1" s="171"/>
      <c r="I1" s="171"/>
      <c r="J1" s="153" t="s">
        <v>135</v>
      </c>
      <c r="K1" s="153"/>
      <c r="M1" s="171" t="s">
        <v>145</v>
      </c>
      <c r="N1" s="171"/>
      <c r="O1" s="171"/>
      <c r="P1" s="121" t="s">
        <v>136</v>
      </c>
      <c r="Q1" s="153" t="s">
        <v>45</v>
      </c>
      <c r="R1" s="153"/>
    </row>
    <row r="2" spans="1:18" ht="57" customHeight="1" thickBot="1" x14ac:dyDescent="0.3">
      <c r="A2" s="166"/>
      <c r="B2" s="166"/>
      <c r="C2" s="163"/>
      <c r="D2" s="163"/>
      <c r="E2" s="161"/>
      <c r="F2" s="64" t="s">
        <v>143</v>
      </c>
      <c r="G2" s="122" t="s">
        <v>111</v>
      </c>
      <c r="H2" s="122" t="s">
        <v>40</v>
      </c>
      <c r="I2" s="122" t="s">
        <v>112</v>
      </c>
      <c r="J2" s="122" t="s">
        <v>9</v>
      </c>
      <c r="K2" s="122" t="s">
        <v>10</v>
      </c>
      <c r="M2" s="64" t="s">
        <v>146</v>
      </c>
      <c r="N2" s="64" t="s">
        <v>147</v>
      </c>
      <c r="O2" s="64" t="s">
        <v>41</v>
      </c>
      <c r="P2" s="64" t="s">
        <v>10</v>
      </c>
      <c r="Q2" s="64" t="s">
        <v>42</v>
      </c>
      <c r="R2" s="64" t="s">
        <v>10</v>
      </c>
    </row>
    <row r="3" spans="1:18" x14ac:dyDescent="0.25">
      <c r="A3" s="154" t="s">
        <v>56</v>
      </c>
      <c r="B3" s="13" t="s">
        <v>28</v>
      </c>
      <c r="C3" s="17" t="s">
        <v>11</v>
      </c>
      <c r="D3" s="17" t="s">
        <v>17</v>
      </c>
      <c r="E3" s="57"/>
      <c r="F3" s="49"/>
      <c r="G3" s="14" t="e">
        <f>F3/E3</f>
        <v>#DIV/0!</v>
      </c>
      <c r="H3" s="58">
        <v>13200</v>
      </c>
      <c r="I3" s="14">
        <f>H3*E3</f>
        <v>0</v>
      </c>
      <c r="J3" s="59" t="e">
        <f>G3-H3</f>
        <v>#DIV/0!</v>
      </c>
      <c r="K3" s="30" t="e">
        <f>G3/H3</f>
        <v>#DIV/0!</v>
      </c>
      <c r="M3" s="65"/>
      <c r="N3" s="71" t="e">
        <f t="shared" ref="N3:N44" si="0">M3/E3</f>
        <v>#DIV/0!</v>
      </c>
      <c r="O3" s="58">
        <v>6390</v>
      </c>
      <c r="P3" s="30" t="e">
        <f>N3/O3</f>
        <v>#DIV/0!</v>
      </c>
      <c r="Q3" s="58">
        <f t="shared" ref="Q3:Q44" si="1">O3*E3</f>
        <v>0</v>
      </c>
      <c r="R3" s="114" t="e">
        <f>M3/Q3</f>
        <v>#DIV/0!</v>
      </c>
    </row>
    <row r="4" spans="1:18" x14ac:dyDescent="0.25">
      <c r="A4" s="155"/>
      <c r="B4" s="1" t="s">
        <v>29</v>
      </c>
      <c r="C4" s="18" t="s">
        <v>11</v>
      </c>
      <c r="D4" s="18" t="s">
        <v>17</v>
      </c>
      <c r="E4" s="45"/>
      <c r="F4" s="46"/>
      <c r="G4" s="8" t="e">
        <f t="shared" ref="G4:G27" si="2">F4/E4</f>
        <v>#DIV/0!</v>
      </c>
      <c r="H4" s="32">
        <v>11230</v>
      </c>
      <c r="I4" s="8">
        <f t="shared" ref="I4:I44" si="3">H4*E4</f>
        <v>0</v>
      </c>
      <c r="J4" s="60" t="e">
        <f t="shared" ref="J4:J44" si="4">G4-H4</f>
        <v>#DIV/0!</v>
      </c>
      <c r="K4" s="31" t="e">
        <f t="shared" ref="K4:K44" si="5">G4/H4</f>
        <v>#DIV/0!</v>
      </c>
      <c r="M4" s="66"/>
      <c r="N4" s="72" t="e">
        <f t="shared" si="0"/>
        <v>#DIV/0!</v>
      </c>
      <c r="O4" s="32">
        <v>5670</v>
      </c>
      <c r="P4" s="31" t="e">
        <f t="shared" ref="P4:P44" si="6">N4/O4</f>
        <v>#DIV/0!</v>
      </c>
      <c r="Q4" s="32">
        <f t="shared" si="1"/>
        <v>0</v>
      </c>
      <c r="R4" s="115" t="e">
        <f t="shared" ref="R4:R44" si="7">M4/Q4</f>
        <v>#DIV/0!</v>
      </c>
    </row>
    <row r="5" spans="1:18" x14ac:dyDescent="0.25">
      <c r="A5" s="155"/>
      <c r="B5" s="1" t="s">
        <v>30</v>
      </c>
      <c r="C5" s="18" t="s">
        <v>11</v>
      </c>
      <c r="D5" s="18" t="s">
        <v>17</v>
      </c>
      <c r="E5" s="45"/>
      <c r="F5" s="46"/>
      <c r="G5" s="8" t="e">
        <f t="shared" si="2"/>
        <v>#DIV/0!</v>
      </c>
      <c r="H5" s="32">
        <v>9520</v>
      </c>
      <c r="I5" s="8">
        <f t="shared" si="3"/>
        <v>0</v>
      </c>
      <c r="J5" s="60" t="e">
        <f t="shared" si="4"/>
        <v>#DIV/0!</v>
      </c>
      <c r="K5" s="31" t="e">
        <f t="shared" si="5"/>
        <v>#DIV/0!</v>
      </c>
      <c r="M5" s="66"/>
      <c r="N5" s="72" t="e">
        <f t="shared" si="0"/>
        <v>#DIV/0!</v>
      </c>
      <c r="O5" s="32">
        <v>4500</v>
      </c>
      <c r="P5" s="31" t="e">
        <f t="shared" si="6"/>
        <v>#DIV/0!</v>
      </c>
      <c r="Q5" s="32">
        <f t="shared" si="1"/>
        <v>0</v>
      </c>
      <c r="R5" s="115" t="e">
        <f t="shared" si="7"/>
        <v>#DIV/0!</v>
      </c>
    </row>
    <row r="6" spans="1:18" x14ac:dyDescent="0.25">
      <c r="A6" s="155"/>
      <c r="B6" s="1" t="s">
        <v>31</v>
      </c>
      <c r="C6" s="18" t="s">
        <v>11</v>
      </c>
      <c r="D6" s="18" t="s">
        <v>17</v>
      </c>
      <c r="E6" s="45"/>
      <c r="F6" s="46"/>
      <c r="G6" s="8" t="e">
        <f t="shared" si="2"/>
        <v>#DIV/0!</v>
      </c>
      <c r="H6" s="32">
        <v>8990</v>
      </c>
      <c r="I6" s="8">
        <f t="shared" si="3"/>
        <v>0</v>
      </c>
      <c r="J6" s="60" t="e">
        <f t="shared" si="4"/>
        <v>#DIV/0!</v>
      </c>
      <c r="K6" s="31" t="e">
        <f t="shared" si="5"/>
        <v>#DIV/0!</v>
      </c>
      <c r="M6" s="66"/>
      <c r="N6" s="72" t="e">
        <f t="shared" si="0"/>
        <v>#DIV/0!</v>
      </c>
      <c r="O6" s="32">
        <v>3600</v>
      </c>
      <c r="P6" s="31" t="e">
        <f t="shared" si="6"/>
        <v>#DIV/0!</v>
      </c>
      <c r="Q6" s="32">
        <f t="shared" si="1"/>
        <v>0</v>
      </c>
      <c r="R6" s="115" t="e">
        <f t="shared" si="7"/>
        <v>#DIV/0!</v>
      </c>
    </row>
    <row r="7" spans="1:18" x14ac:dyDescent="0.25">
      <c r="A7" s="155"/>
      <c r="B7" s="2" t="s">
        <v>32</v>
      </c>
      <c r="C7" s="19" t="s">
        <v>12</v>
      </c>
      <c r="D7" s="18" t="s">
        <v>17</v>
      </c>
      <c r="E7" s="45"/>
      <c r="F7" s="46"/>
      <c r="G7" s="8" t="e">
        <f t="shared" si="2"/>
        <v>#DIV/0!</v>
      </c>
      <c r="H7" s="8">
        <v>5300</v>
      </c>
      <c r="I7" s="8">
        <f t="shared" si="3"/>
        <v>0</v>
      </c>
      <c r="J7" s="60" t="e">
        <f t="shared" si="4"/>
        <v>#DIV/0!</v>
      </c>
      <c r="K7" s="31" t="e">
        <f t="shared" si="5"/>
        <v>#DIV/0!</v>
      </c>
      <c r="M7" s="66"/>
      <c r="N7" s="72" t="e">
        <f t="shared" si="0"/>
        <v>#DIV/0!</v>
      </c>
      <c r="O7" s="8">
        <v>2380</v>
      </c>
      <c r="P7" s="31" t="e">
        <f t="shared" si="6"/>
        <v>#DIV/0!</v>
      </c>
      <c r="Q7" s="32">
        <f t="shared" si="1"/>
        <v>0</v>
      </c>
      <c r="R7" s="115" t="e">
        <f t="shared" si="7"/>
        <v>#DIV/0!</v>
      </c>
    </row>
    <row r="8" spans="1:18" x14ac:dyDescent="0.25">
      <c r="A8" s="155"/>
      <c r="B8" s="2" t="s">
        <v>33</v>
      </c>
      <c r="C8" s="19" t="s">
        <v>12</v>
      </c>
      <c r="D8" s="18" t="s">
        <v>17</v>
      </c>
      <c r="E8" s="45"/>
      <c r="F8" s="46"/>
      <c r="G8" s="8" t="e">
        <f t="shared" si="2"/>
        <v>#DIV/0!</v>
      </c>
      <c r="H8" s="8">
        <v>4800</v>
      </c>
      <c r="I8" s="8">
        <f t="shared" si="3"/>
        <v>0</v>
      </c>
      <c r="J8" s="60" t="e">
        <f t="shared" si="4"/>
        <v>#DIV/0!</v>
      </c>
      <c r="K8" s="31" t="e">
        <f t="shared" si="5"/>
        <v>#DIV/0!</v>
      </c>
      <c r="M8" s="66"/>
      <c r="N8" s="72" t="e">
        <f t="shared" si="0"/>
        <v>#DIV/0!</v>
      </c>
      <c r="O8" s="8">
        <v>2185</v>
      </c>
      <c r="P8" s="31" t="e">
        <f t="shared" si="6"/>
        <v>#DIV/0!</v>
      </c>
      <c r="Q8" s="32">
        <f t="shared" si="1"/>
        <v>0</v>
      </c>
      <c r="R8" s="115" t="e">
        <f t="shared" si="7"/>
        <v>#DIV/0!</v>
      </c>
    </row>
    <row r="9" spans="1:18" x14ac:dyDescent="0.25">
      <c r="A9" s="155"/>
      <c r="B9" s="2" t="s">
        <v>34</v>
      </c>
      <c r="C9" s="19" t="s">
        <v>12</v>
      </c>
      <c r="D9" s="18" t="s">
        <v>17</v>
      </c>
      <c r="E9" s="45"/>
      <c r="F9" s="46"/>
      <c r="G9" s="8" t="e">
        <f t="shared" si="2"/>
        <v>#DIV/0!</v>
      </c>
      <c r="H9" s="8">
        <v>4200</v>
      </c>
      <c r="I9" s="8">
        <f t="shared" si="3"/>
        <v>0</v>
      </c>
      <c r="J9" s="60" t="e">
        <f t="shared" si="4"/>
        <v>#DIV/0!</v>
      </c>
      <c r="K9" s="31" t="e">
        <f t="shared" si="5"/>
        <v>#DIV/0!</v>
      </c>
      <c r="M9" s="66"/>
      <c r="N9" s="72" t="e">
        <f t="shared" si="0"/>
        <v>#DIV/0!</v>
      </c>
      <c r="O9" s="8">
        <v>1995</v>
      </c>
      <c r="P9" s="31" t="e">
        <f t="shared" si="6"/>
        <v>#DIV/0!</v>
      </c>
      <c r="Q9" s="32">
        <f t="shared" si="1"/>
        <v>0</v>
      </c>
      <c r="R9" s="115" t="e">
        <f t="shared" si="7"/>
        <v>#DIV/0!</v>
      </c>
    </row>
    <row r="10" spans="1:18" x14ac:dyDescent="0.25">
      <c r="A10" s="155"/>
      <c r="B10" s="2" t="s">
        <v>35</v>
      </c>
      <c r="C10" s="19" t="s">
        <v>13</v>
      </c>
      <c r="D10" s="18" t="s">
        <v>17</v>
      </c>
      <c r="E10" s="45"/>
      <c r="F10" s="46"/>
      <c r="G10" s="8" t="e">
        <f t="shared" si="2"/>
        <v>#DIV/0!</v>
      </c>
      <c r="H10" s="8">
        <v>3700</v>
      </c>
      <c r="I10" s="8">
        <f t="shared" si="3"/>
        <v>0</v>
      </c>
      <c r="J10" s="60" t="e">
        <f t="shared" si="4"/>
        <v>#DIV/0!</v>
      </c>
      <c r="K10" s="31" t="e">
        <f t="shared" si="5"/>
        <v>#DIV/0!</v>
      </c>
      <c r="M10" s="66"/>
      <c r="N10" s="72" t="e">
        <f t="shared" si="0"/>
        <v>#DIV/0!</v>
      </c>
      <c r="O10" s="8">
        <v>1260</v>
      </c>
      <c r="P10" s="31" t="e">
        <f t="shared" si="6"/>
        <v>#DIV/0!</v>
      </c>
      <c r="Q10" s="32">
        <f t="shared" si="1"/>
        <v>0</v>
      </c>
      <c r="R10" s="115" t="e">
        <f t="shared" si="7"/>
        <v>#DIV/0!</v>
      </c>
    </row>
    <row r="11" spans="1:18" x14ac:dyDescent="0.25">
      <c r="A11" s="155"/>
      <c r="B11" s="2" t="s">
        <v>36</v>
      </c>
      <c r="C11" s="19" t="s">
        <v>13</v>
      </c>
      <c r="D11" s="18" t="s">
        <v>17</v>
      </c>
      <c r="E11" s="45"/>
      <c r="F11" s="46"/>
      <c r="G11" s="8" t="e">
        <f t="shared" si="2"/>
        <v>#DIV/0!</v>
      </c>
      <c r="H11" s="8">
        <v>3600</v>
      </c>
      <c r="I11" s="8">
        <f t="shared" si="3"/>
        <v>0</v>
      </c>
      <c r="J11" s="60" t="e">
        <f t="shared" si="4"/>
        <v>#DIV/0!</v>
      </c>
      <c r="K11" s="31" t="e">
        <f t="shared" si="5"/>
        <v>#DIV/0!</v>
      </c>
      <c r="M11" s="66"/>
      <c r="N11" s="72" t="e">
        <f t="shared" si="0"/>
        <v>#DIV/0!</v>
      </c>
      <c r="O11" s="8">
        <v>1200</v>
      </c>
      <c r="P11" s="31" t="e">
        <f t="shared" si="6"/>
        <v>#DIV/0!</v>
      </c>
      <c r="Q11" s="32">
        <f t="shared" si="1"/>
        <v>0</v>
      </c>
      <c r="R11" s="115" t="e">
        <f t="shared" si="7"/>
        <v>#DIV/0!</v>
      </c>
    </row>
    <row r="12" spans="1:18" x14ac:dyDescent="0.25">
      <c r="A12" s="155"/>
      <c r="B12" s="2" t="s">
        <v>37</v>
      </c>
      <c r="C12" s="19" t="s">
        <v>13</v>
      </c>
      <c r="D12" s="19" t="s">
        <v>18</v>
      </c>
      <c r="E12" s="45"/>
      <c r="F12" s="46"/>
      <c r="G12" s="8" t="e">
        <f t="shared" si="2"/>
        <v>#DIV/0!</v>
      </c>
      <c r="H12" s="8">
        <v>3700</v>
      </c>
      <c r="I12" s="8">
        <f t="shared" si="3"/>
        <v>0</v>
      </c>
      <c r="J12" s="60" t="e">
        <f t="shared" si="4"/>
        <v>#DIV/0!</v>
      </c>
      <c r="K12" s="31" t="e">
        <f t="shared" si="5"/>
        <v>#DIV/0!</v>
      </c>
      <c r="M12" s="66"/>
      <c r="N12" s="72" t="e">
        <f t="shared" si="0"/>
        <v>#DIV/0!</v>
      </c>
      <c r="O12" s="8">
        <v>1260</v>
      </c>
      <c r="P12" s="31" t="e">
        <f t="shared" si="6"/>
        <v>#DIV/0!</v>
      </c>
      <c r="Q12" s="32">
        <f t="shared" si="1"/>
        <v>0</v>
      </c>
      <c r="R12" s="115" t="e">
        <f t="shared" si="7"/>
        <v>#DIV/0!</v>
      </c>
    </row>
    <row r="13" spans="1:18" ht="15.75" thickBot="1" x14ac:dyDescent="0.3">
      <c r="A13" s="156"/>
      <c r="B13" s="90" t="s">
        <v>38</v>
      </c>
      <c r="C13" s="91" t="s">
        <v>13</v>
      </c>
      <c r="D13" s="91" t="s">
        <v>18</v>
      </c>
      <c r="E13" s="127"/>
      <c r="F13" s="92"/>
      <c r="G13" s="62" t="e">
        <f t="shared" si="2"/>
        <v>#DIV/0!</v>
      </c>
      <c r="H13" s="62">
        <v>3600</v>
      </c>
      <c r="I13" s="62">
        <f t="shared" si="3"/>
        <v>0</v>
      </c>
      <c r="J13" s="93" t="e">
        <f t="shared" si="4"/>
        <v>#DIV/0!</v>
      </c>
      <c r="K13" s="63" t="e">
        <f t="shared" si="5"/>
        <v>#DIV/0!</v>
      </c>
      <c r="M13" s="128"/>
      <c r="N13" s="73" t="e">
        <f t="shared" si="0"/>
        <v>#DIV/0!</v>
      </c>
      <c r="O13" s="62">
        <v>1200</v>
      </c>
      <c r="P13" s="63" t="e">
        <f t="shared" si="6"/>
        <v>#DIV/0!</v>
      </c>
      <c r="Q13" s="69">
        <f t="shared" si="1"/>
        <v>0</v>
      </c>
      <c r="R13" s="129" t="e">
        <f t="shared" si="7"/>
        <v>#DIV/0!</v>
      </c>
    </row>
    <row r="14" spans="1:18" x14ac:dyDescent="0.25">
      <c r="A14" s="157" t="s">
        <v>74</v>
      </c>
      <c r="B14" s="13" t="s">
        <v>58</v>
      </c>
      <c r="C14" s="17" t="s">
        <v>11</v>
      </c>
      <c r="D14" s="17" t="s">
        <v>61</v>
      </c>
      <c r="E14" s="49"/>
      <c r="F14" s="49"/>
      <c r="G14" s="14" t="e">
        <f t="shared" si="2"/>
        <v>#DIV/0!</v>
      </c>
      <c r="H14" s="58">
        <v>13200</v>
      </c>
      <c r="I14" s="14">
        <f t="shared" si="3"/>
        <v>0</v>
      </c>
      <c r="J14" s="59" t="e">
        <f t="shared" si="4"/>
        <v>#DIV/0!</v>
      </c>
      <c r="K14" s="30" t="e">
        <f t="shared" si="5"/>
        <v>#DIV/0!</v>
      </c>
      <c r="M14" s="65"/>
      <c r="N14" s="71" t="e">
        <f t="shared" si="0"/>
        <v>#DIV/0!</v>
      </c>
      <c r="O14" s="58">
        <v>6710</v>
      </c>
      <c r="P14" s="30" t="e">
        <f t="shared" si="6"/>
        <v>#DIV/0!</v>
      </c>
      <c r="Q14" s="58">
        <f t="shared" si="1"/>
        <v>0</v>
      </c>
      <c r="R14" s="114" t="e">
        <f t="shared" si="7"/>
        <v>#DIV/0!</v>
      </c>
    </row>
    <row r="15" spans="1:18" x14ac:dyDescent="0.25">
      <c r="A15" s="158"/>
      <c r="B15" s="1" t="s">
        <v>59</v>
      </c>
      <c r="C15" s="18" t="s">
        <v>11</v>
      </c>
      <c r="D15" s="18" t="s">
        <v>61</v>
      </c>
      <c r="E15" s="46"/>
      <c r="F15" s="46"/>
      <c r="G15" s="8" t="e">
        <f t="shared" si="2"/>
        <v>#DIV/0!</v>
      </c>
      <c r="H15" s="32">
        <v>11395</v>
      </c>
      <c r="I15" s="8">
        <f t="shared" si="3"/>
        <v>0</v>
      </c>
      <c r="J15" s="60" t="e">
        <f t="shared" si="4"/>
        <v>#DIV/0!</v>
      </c>
      <c r="K15" s="31" t="e">
        <f t="shared" si="5"/>
        <v>#DIV/0!</v>
      </c>
      <c r="M15" s="66"/>
      <c r="N15" s="72" t="e">
        <f t="shared" si="0"/>
        <v>#DIV/0!</v>
      </c>
      <c r="O15" s="32">
        <v>5954</v>
      </c>
      <c r="P15" s="31" t="e">
        <f t="shared" si="6"/>
        <v>#DIV/0!</v>
      </c>
      <c r="Q15" s="32">
        <f t="shared" si="1"/>
        <v>0</v>
      </c>
      <c r="R15" s="115" t="e">
        <f t="shared" si="7"/>
        <v>#DIV/0!</v>
      </c>
    </row>
    <row r="16" spans="1:18" x14ac:dyDescent="0.25">
      <c r="A16" s="158"/>
      <c r="B16" s="1" t="s">
        <v>60</v>
      </c>
      <c r="C16" s="18" t="s">
        <v>11</v>
      </c>
      <c r="D16" s="18" t="s">
        <v>61</v>
      </c>
      <c r="E16" s="46"/>
      <c r="F16" s="46"/>
      <c r="G16" s="8" t="e">
        <f t="shared" si="2"/>
        <v>#DIV/0!</v>
      </c>
      <c r="H16" s="32">
        <v>9600</v>
      </c>
      <c r="I16" s="8">
        <f t="shared" si="3"/>
        <v>0</v>
      </c>
      <c r="J16" s="60" t="e">
        <f t="shared" si="4"/>
        <v>#DIV/0!</v>
      </c>
      <c r="K16" s="31" t="e">
        <f t="shared" si="5"/>
        <v>#DIV/0!</v>
      </c>
      <c r="M16" s="66"/>
      <c r="N16" s="72" t="e">
        <f t="shared" si="0"/>
        <v>#DIV/0!</v>
      </c>
      <c r="O16" s="32">
        <v>4725</v>
      </c>
      <c r="P16" s="31" t="e">
        <f t="shared" si="6"/>
        <v>#DIV/0!</v>
      </c>
      <c r="Q16" s="32">
        <f t="shared" si="1"/>
        <v>0</v>
      </c>
      <c r="R16" s="115" t="e">
        <f t="shared" si="7"/>
        <v>#DIV/0!</v>
      </c>
    </row>
    <row r="17" spans="1:18" x14ac:dyDescent="0.25">
      <c r="A17" s="158"/>
      <c r="B17" s="1" t="s">
        <v>28</v>
      </c>
      <c r="C17" s="18" t="s">
        <v>11</v>
      </c>
      <c r="D17" s="18" t="s">
        <v>17</v>
      </c>
      <c r="E17" s="46"/>
      <c r="F17" s="46"/>
      <c r="G17" s="8" t="e">
        <f t="shared" ref="G17" si="8">F17/E17</f>
        <v>#DIV/0!</v>
      </c>
      <c r="H17" s="32">
        <v>13200</v>
      </c>
      <c r="I17" s="8">
        <f t="shared" si="3"/>
        <v>0</v>
      </c>
      <c r="J17" s="60" t="e">
        <f t="shared" si="4"/>
        <v>#DIV/0!</v>
      </c>
      <c r="K17" s="31" t="e">
        <f t="shared" si="5"/>
        <v>#DIV/0!</v>
      </c>
      <c r="M17" s="66"/>
      <c r="N17" s="72" t="e">
        <f t="shared" si="0"/>
        <v>#DIV/0!</v>
      </c>
      <c r="O17" s="32">
        <v>6390</v>
      </c>
      <c r="P17" s="31" t="e">
        <f t="shared" si="6"/>
        <v>#DIV/0!</v>
      </c>
      <c r="Q17" s="32">
        <f t="shared" si="1"/>
        <v>0</v>
      </c>
      <c r="R17" s="115" t="e">
        <f t="shared" si="7"/>
        <v>#DIV/0!</v>
      </c>
    </row>
    <row r="18" spans="1:18" x14ac:dyDescent="0.25">
      <c r="A18" s="159"/>
      <c r="B18" s="1" t="s">
        <v>29</v>
      </c>
      <c r="C18" s="18" t="s">
        <v>11</v>
      </c>
      <c r="D18" s="18" t="s">
        <v>17</v>
      </c>
      <c r="E18" s="46"/>
      <c r="F18" s="46"/>
      <c r="G18" s="8" t="e">
        <f t="shared" si="2"/>
        <v>#DIV/0!</v>
      </c>
      <c r="H18" s="32">
        <v>11230</v>
      </c>
      <c r="I18" s="8">
        <f t="shared" si="3"/>
        <v>0</v>
      </c>
      <c r="J18" s="60" t="e">
        <f t="shared" si="4"/>
        <v>#DIV/0!</v>
      </c>
      <c r="K18" s="31" t="e">
        <f t="shared" si="5"/>
        <v>#DIV/0!</v>
      </c>
      <c r="M18" s="66"/>
      <c r="N18" s="72" t="e">
        <f t="shared" si="0"/>
        <v>#DIV/0!</v>
      </c>
      <c r="O18" s="32">
        <v>5670</v>
      </c>
      <c r="P18" s="31" t="e">
        <f t="shared" si="6"/>
        <v>#DIV/0!</v>
      </c>
      <c r="Q18" s="32">
        <f t="shared" si="1"/>
        <v>0</v>
      </c>
      <c r="R18" s="115" t="e">
        <f t="shared" si="7"/>
        <v>#DIV/0!</v>
      </c>
    </row>
    <row r="19" spans="1:18" x14ac:dyDescent="0.25">
      <c r="A19" s="159"/>
      <c r="B19" s="1" t="s">
        <v>30</v>
      </c>
      <c r="C19" s="18" t="s">
        <v>11</v>
      </c>
      <c r="D19" s="18" t="s">
        <v>17</v>
      </c>
      <c r="E19" s="46"/>
      <c r="F19" s="46"/>
      <c r="G19" s="8" t="e">
        <f t="shared" si="2"/>
        <v>#DIV/0!</v>
      </c>
      <c r="H19" s="32">
        <v>9520</v>
      </c>
      <c r="I19" s="8">
        <f t="shared" si="3"/>
        <v>0</v>
      </c>
      <c r="J19" s="60" t="e">
        <f t="shared" si="4"/>
        <v>#DIV/0!</v>
      </c>
      <c r="K19" s="31" t="e">
        <f t="shared" si="5"/>
        <v>#DIV/0!</v>
      </c>
      <c r="M19" s="66"/>
      <c r="N19" s="72" t="e">
        <f t="shared" si="0"/>
        <v>#DIV/0!</v>
      </c>
      <c r="O19" s="32">
        <v>4500</v>
      </c>
      <c r="P19" s="31" t="e">
        <f t="shared" si="6"/>
        <v>#DIV/0!</v>
      </c>
      <c r="Q19" s="32">
        <f t="shared" si="1"/>
        <v>0</v>
      </c>
      <c r="R19" s="115" t="e">
        <f t="shared" si="7"/>
        <v>#DIV/0!</v>
      </c>
    </row>
    <row r="20" spans="1:18" x14ac:dyDescent="0.25">
      <c r="A20" s="159"/>
      <c r="B20" s="1" t="s">
        <v>31</v>
      </c>
      <c r="C20" s="18" t="s">
        <v>11</v>
      </c>
      <c r="D20" s="18" t="s">
        <v>17</v>
      </c>
      <c r="E20" s="46"/>
      <c r="F20" s="46"/>
      <c r="G20" s="8" t="e">
        <f t="shared" si="2"/>
        <v>#DIV/0!</v>
      </c>
      <c r="H20" s="32">
        <v>8990</v>
      </c>
      <c r="I20" s="8">
        <f t="shared" si="3"/>
        <v>0</v>
      </c>
      <c r="J20" s="60" t="e">
        <f t="shared" si="4"/>
        <v>#DIV/0!</v>
      </c>
      <c r="K20" s="31" t="e">
        <f t="shared" si="5"/>
        <v>#DIV/0!</v>
      </c>
      <c r="M20" s="66"/>
      <c r="N20" s="72" t="e">
        <f t="shared" si="0"/>
        <v>#DIV/0!</v>
      </c>
      <c r="O20" s="32">
        <v>3600</v>
      </c>
      <c r="P20" s="31" t="e">
        <f t="shared" si="6"/>
        <v>#DIV/0!</v>
      </c>
      <c r="Q20" s="32">
        <f t="shared" si="1"/>
        <v>0</v>
      </c>
      <c r="R20" s="115" t="e">
        <f t="shared" si="7"/>
        <v>#DIV/0!</v>
      </c>
    </row>
    <row r="21" spans="1:18" x14ac:dyDescent="0.25">
      <c r="A21" s="159"/>
      <c r="B21" s="2" t="s">
        <v>32</v>
      </c>
      <c r="C21" s="19" t="s">
        <v>12</v>
      </c>
      <c r="D21" s="18" t="s">
        <v>17</v>
      </c>
      <c r="E21" s="46"/>
      <c r="F21" s="46"/>
      <c r="G21" s="8" t="e">
        <f t="shared" si="2"/>
        <v>#DIV/0!</v>
      </c>
      <c r="H21" s="8">
        <v>5300</v>
      </c>
      <c r="I21" s="8">
        <f t="shared" si="3"/>
        <v>0</v>
      </c>
      <c r="J21" s="60" t="e">
        <f t="shared" si="4"/>
        <v>#DIV/0!</v>
      </c>
      <c r="K21" s="31" t="e">
        <f t="shared" si="5"/>
        <v>#DIV/0!</v>
      </c>
      <c r="M21" s="66"/>
      <c r="N21" s="72" t="e">
        <f t="shared" si="0"/>
        <v>#DIV/0!</v>
      </c>
      <c r="O21" s="8">
        <v>2380</v>
      </c>
      <c r="P21" s="31" t="e">
        <f t="shared" si="6"/>
        <v>#DIV/0!</v>
      </c>
      <c r="Q21" s="32">
        <f t="shared" si="1"/>
        <v>0</v>
      </c>
      <c r="R21" s="115" t="e">
        <f t="shared" si="7"/>
        <v>#DIV/0!</v>
      </c>
    </row>
    <row r="22" spans="1:18" x14ac:dyDescent="0.25">
      <c r="A22" s="159"/>
      <c r="B22" s="2" t="s">
        <v>33</v>
      </c>
      <c r="C22" s="19" t="s">
        <v>12</v>
      </c>
      <c r="D22" s="18" t="s">
        <v>17</v>
      </c>
      <c r="E22" s="46"/>
      <c r="F22" s="46"/>
      <c r="G22" s="8" t="e">
        <f t="shared" si="2"/>
        <v>#DIV/0!</v>
      </c>
      <c r="H22" s="8">
        <v>4800</v>
      </c>
      <c r="I22" s="8">
        <f t="shared" si="3"/>
        <v>0</v>
      </c>
      <c r="J22" s="60" t="e">
        <f t="shared" si="4"/>
        <v>#DIV/0!</v>
      </c>
      <c r="K22" s="31" t="e">
        <f t="shared" si="5"/>
        <v>#DIV/0!</v>
      </c>
      <c r="M22" s="66"/>
      <c r="N22" s="72" t="e">
        <f t="shared" si="0"/>
        <v>#DIV/0!</v>
      </c>
      <c r="O22" s="8">
        <v>2185</v>
      </c>
      <c r="P22" s="31" t="e">
        <f t="shared" si="6"/>
        <v>#DIV/0!</v>
      </c>
      <c r="Q22" s="32">
        <f t="shared" si="1"/>
        <v>0</v>
      </c>
      <c r="R22" s="115" t="e">
        <f t="shared" si="7"/>
        <v>#DIV/0!</v>
      </c>
    </row>
    <row r="23" spans="1:18" x14ac:dyDescent="0.25">
      <c r="A23" s="159"/>
      <c r="B23" s="2" t="s">
        <v>34</v>
      </c>
      <c r="C23" s="19" t="s">
        <v>12</v>
      </c>
      <c r="D23" s="18" t="s">
        <v>17</v>
      </c>
      <c r="E23" s="46"/>
      <c r="F23" s="46"/>
      <c r="G23" s="8" t="e">
        <f t="shared" si="2"/>
        <v>#DIV/0!</v>
      </c>
      <c r="H23" s="8">
        <v>4200</v>
      </c>
      <c r="I23" s="8">
        <f t="shared" si="3"/>
        <v>0</v>
      </c>
      <c r="J23" s="60" t="e">
        <f t="shared" si="4"/>
        <v>#DIV/0!</v>
      </c>
      <c r="K23" s="31" t="e">
        <f t="shared" si="5"/>
        <v>#DIV/0!</v>
      </c>
      <c r="M23" s="66"/>
      <c r="N23" s="72" t="e">
        <f t="shared" si="0"/>
        <v>#DIV/0!</v>
      </c>
      <c r="O23" s="8">
        <v>1995</v>
      </c>
      <c r="P23" s="31" t="e">
        <f t="shared" si="6"/>
        <v>#DIV/0!</v>
      </c>
      <c r="Q23" s="32">
        <f t="shared" si="1"/>
        <v>0</v>
      </c>
      <c r="R23" s="115" t="e">
        <f t="shared" si="7"/>
        <v>#DIV/0!</v>
      </c>
    </row>
    <row r="24" spans="1:18" x14ac:dyDescent="0.25">
      <c r="A24" s="159"/>
      <c r="B24" s="2" t="s">
        <v>35</v>
      </c>
      <c r="C24" s="19" t="s">
        <v>13</v>
      </c>
      <c r="D24" s="18" t="s">
        <v>17</v>
      </c>
      <c r="E24" s="46"/>
      <c r="F24" s="46"/>
      <c r="G24" s="8" t="e">
        <f t="shared" si="2"/>
        <v>#DIV/0!</v>
      </c>
      <c r="H24" s="32">
        <v>3700</v>
      </c>
      <c r="I24" s="8">
        <f t="shared" si="3"/>
        <v>0</v>
      </c>
      <c r="J24" s="60" t="e">
        <f t="shared" si="4"/>
        <v>#DIV/0!</v>
      </c>
      <c r="K24" s="31" t="e">
        <f t="shared" si="5"/>
        <v>#DIV/0!</v>
      </c>
      <c r="M24" s="66"/>
      <c r="N24" s="72" t="e">
        <f t="shared" si="0"/>
        <v>#DIV/0!</v>
      </c>
      <c r="O24" s="8">
        <v>1260</v>
      </c>
      <c r="P24" s="31" t="e">
        <f t="shared" si="6"/>
        <v>#DIV/0!</v>
      </c>
      <c r="Q24" s="32">
        <f t="shared" si="1"/>
        <v>0</v>
      </c>
      <c r="R24" s="115" t="e">
        <f t="shared" si="7"/>
        <v>#DIV/0!</v>
      </c>
    </row>
    <row r="25" spans="1:18" x14ac:dyDescent="0.25">
      <c r="A25" s="159"/>
      <c r="B25" s="2" t="s">
        <v>36</v>
      </c>
      <c r="C25" s="19" t="s">
        <v>13</v>
      </c>
      <c r="D25" s="18" t="s">
        <v>17</v>
      </c>
      <c r="E25" s="46"/>
      <c r="F25" s="46"/>
      <c r="G25" s="8" t="e">
        <f t="shared" si="2"/>
        <v>#DIV/0!</v>
      </c>
      <c r="H25" s="32">
        <v>3600</v>
      </c>
      <c r="I25" s="8">
        <f t="shared" si="3"/>
        <v>0</v>
      </c>
      <c r="J25" s="60" t="e">
        <f t="shared" si="4"/>
        <v>#DIV/0!</v>
      </c>
      <c r="K25" s="31" t="e">
        <f t="shared" si="5"/>
        <v>#DIV/0!</v>
      </c>
      <c r="M25" s="66"/>
      <c r="N25" s="72" t="e">
        <f t="shared" si="0"/>
        <v>#DIV/0!</v>
      </c>
      <c r="O25" s="8">
        <v>1200</v>
      </c>
      <c r="P25" s="31" t="e">
        <f t="shared" si="6"/>
        <v>#DIV/0!</v>
      </c>
      <c r="Q25" s="32">
        <f t="shared" si="1"/>
        <v>0</v>
      </c>
      <c r="R25" s="115" t="e">
        <f t="shared" si="7"/>
        <v>#DIV/0!</v>
      </c>
    </row>
    <row r="26" spans="1:18" x14ac:dyDescent="0.25">
      <c r="A26" s="159"/>
      <c r="B26" s="2" t="s">
        <v>37</v>
      </c>
      <c r="C26" s="19" t="s">
        <v>13</v>
      </c>
      <c r="D26" s="19" t="s">
        <v>18</v>
      </c>
      <c r="E26" s="46"/>
      <c r="F26" s="46"/>
      <c r="G26" s="8" t="e">
        <f t="shared" si="2"/>
        <v>#DIV/0!</v>
      </c>
      <c r="H26" s="32">
        <v>3700</v>
      </c>
      <c r="I26" s="8">
        <f t="shared" si="3"/>
        <v>0</v>
      </c>
      <c r="J26" s="60" t="e">
        <f t="shared" si="4"/>
        <v>#DIV/0!</v>
      </c>
      <c r="K26" s="31" t="e">
        <f t="shared" si="5"/>
        <v>#DIV/0!</v>
      </c>
      <c r="M26" s="66"/>
      <c r="N26" s="72" t="e">
        <f t="shared" si="0"/>
        <v>#DIV/0!</v>
      </c>
      <c r="O26" s="8">
        <v>1260</v>
      </c>
      <c r="P26" s="31" t="e">
        <f t="shared" si="6"/>
        <v>#DIV/0!</v>
      </c>
      <c r="Q26" s="32">
        <f t="shared" si="1"/>
        <v>0</v>
      </c>
      <c r="R26" s="115" t="e">
        <f t="shared" si="7"/>
        <v>#DIV/0!</v>
      </c>
    </row>
    <row r="27" spans="1:18" ht="15.75" thickBot="1" x14ac:dyDescent="0.3">
      <c r="A27" s="160"/>
      <c r="B27" s="90" t="s">
        <v>38</v>
      </c>
      <c r="C27" s="91" t="s">
        <v>13</v>
      </c>
      <c r="D27" s="91" t="s">
        <v>18</v>
      </c>
      <c r="E27" s="92"/>
      <c r="F27" s="92"/>
      <c r="G27" s="62" t="e">
        <f t="shared" si="2"/>
        <v>#DIV/0!</v>
      </c>
      <c r="H27" s="62">
        <v>3600</v>
      </c>
      <c r="I27" s="62">
        <f t="shared" si="3"/>
        <v>0</v>
      </c>
      <c r="J27" s="93" t="e">
        <f t="shared" si="4"/>
        <v>#DIV/0!</v>
      </c>
      <c r="K27" s="63" t="e">
        <f t="shared" si="5"/>
        <v>#DIV/0!</v>
      </c>
      <c r="M27" s="128"/>
      <c r="N27" s="73" t="e">
        <f t="shared" si="0"/>
        <v>#DIV/0!</v>
      </c>
      <c r="O27" s="62">
        <v>1200</v>
      </c>
      <c r="P27" s="63" t="e">
        <f t="shared" si="6"/>
        <v>#DIV/0!</v>
      </c>
      <c r="Q27" s="69">
        <f t="shared" si="1"/>
        <v>0</v>
      </c>
      <c r="R27" s="129" t="e">
        <f t="shared" si="7"/>
        <v>#DIV/0!</v>
      </c>
    </row>
    <row r="28" spans="1:18" x14ac:dyDescent="0.25">
      <c r="A28" s="157" t="s">
        <v>114</v>
      </c>
      <c r="B28" s="13" t="s">
        <v>62</v>
      </c>
      <c r="C28" s="17" t="s">
        <v>11</v>
      </c>
      <c r="D28" s="17" t="s">
        <v>65</v>
      </c>
      <c r="E28" s="49"/>
      <c r="F28" s="49"/>
      <c r="G28" s="14" t="e">
        <f t="shared" ref="G28" si="9">F28/E28</f>
        <v>#DIV/0!</v>
      </c>
      <c r="H28" s="58">
        <v>13200</v>
      </c>
      <c r="I28" s="14">
        <f t="shared" si="3"/>
        <v>0</v>
      </c>
      <c r="J28" s="59" t="e">
        <f t="shared" si="4"/>
        <v>#DIV/0!</v>
      </c>
      <c r="K28" s="30" t="e">
        <f t="shared" si="5"/>
        <v>#DIV/0!</v>
      </c>
      <c r="M28" s="65"/>
      <c r="N28" s="71" t="e">
        <f t="shared" si="0"/>
        <v>#DIV/0!</v>
      </c>
      <c r="O28" s="58">
        <v>6300</v>
      </c>
      <c r="P28" s="30" t="e">
        <f t="shared" si="6"/>
        <v>#DIV/0!</v>
      </c>
      <c r="Q28" s="58">
        <f t="shared" si="1"/>
        <v>0</v>
      </c>
      <c r="R28" s="114" t="e">
        <f t="shared" si="7"/>
        <v>#DIV/0!</v>
      </c>
    </row>
    <row r="29" spans="1:18" x14ac:dyDescent="0.25">
      <c r="A29" s="158"/>
      <c r="B29" s="1" t="s">
        <v>63</v>
      </c>
      <c r="C29" s="18" t="s">
        <v>11</v>
      </c>
      <c r="D29" s="18" t="s">
        <v>65</v>
      </c>
      <c r="E29" s="46"/>
      <c r="F29" s="46"/>
      <c r="G29" s="8" t="e">
        <f t="shared" ref="G29:G37" si="10">F29/E29</f>
        <v>#DIV/0!</v>
      </c>
      <c r="H29" s="32">
        <v>11230</v>
      </c>
      <c r="I29" s="8">
        <f t="shared" si="3"/>
        <v>0</v>
      </c>
      <c r="J29" s="60" t="e">
        <f t="shared" si="4"/>
        <v>#DIV/0!</v>
      </c>
      <c r="K29" s="31" t="e">
        <f t="shared" si="5"/>
        <v>#DIV/0!</v>
      </c>
      <c r="M29" s="66"/>
      <c r="N29" s="72" t="e">
        <f t="shared" si="0"/>
        <v>#DIV/0!</v>
      </c>
      <c r="O29" s="32">
        <v>5700</v>
      </c>
      <c r="P29" s="31" t="e">
        <f t="shared" si="6"/>
        <v>#DIV/0!</v>
      </c>
      <c r="Q29" s="32">
        <f t="shared" si="1"/>
        <v>0</v>
      </c>
      <c r="R29" s="115" t="e">
        <f t="shared" si="7"/>
        <v>#DIV/0!</v>
      </c>
    </row>
    <row r="30" spans="1:18" x14ac:dyDescent="0.25">
      <c r="A30" s="158"/>
      <c r="B30" s="1" t="s">
        <v>64</v>
      </c>
      <c r="C30" s="18" t="s">
        <v>11</v>
      </c>
      <c r="D30" s="18" t="s">
        <v>65</v>
      </c>
      <c r="E30" s="46"/>
      <c r="F30" s="46"/>
      <c r="G30" s="8" t="e">
        <f t="shared" si="10"/>
        <v>#DIV/0!</v>
      </c>
      <c r="H30" s="32">
        <v>9520</v>
      </c>
      <c r="I30" s="8">
        <f t="shared" si="3"/>
        <v>0</v>
      </c>
      <c r="J30" s="60" t="e">
        <f t="shared" si="4"/>
        <v>#DIV/0!</v>
      </c>
      <c r="K30" s="31" t="e">
        <f t="shared" si="5"/>
        <v>#DIV/0!</v>
      </c>
      <c r="M30" s="66"/>
      <c r="N30" s="72" t="e">
        <f t="shared" si="0"/>
        <v>#DIV/0!</v>
      </c>
      <c r="O30" s="32">
        <v>5250</v>
      </c>
      <c r="P30" s="31" t="e">
        <f t="shared" si="6"/>
        <v>#DIV/0!</v>
      </c>
      <c r="Q30" s="32">
        <f t="shared" si="1"/>
        <v>0</v>
      </c>
      <c r="R30" s="115" t="e">
        <f t="shared" si="7"/>
        <v>#DIV/0!</v>
      </c>
    </row>
    <row r="31" spans="1:18" x14ac:dyDescent="0.25">
      <c r="A31" s="158"/>
      <c r="B31" s="2" t="s">
        <v>66</v>
      </c>
      <c r="C31" s="18" t="s">
        <v>11</v>
      </c>
      <c r="D31" s="18" t="s">
        <v>65</v>
      </c>
      <c r="E31" s="46"/>
      <c r="F31" s="46"/>
      <c r="G31" s="8" t="e">
        <f t="shared" si="10"/>
        <v>#DIV/0!</v>
      </c>
      <c r="H31" s="32">
        <v>10844</v>
      </c>
      <c r="I31" s="8">
        <f t="shared" si="3"/>
        <v>0</v>
      </c>
      <c r="J31" s="60" t="e">
        <f t="shared" si="4"/>
        <v>#DIV/0!</v>
      </c>
      <c r="K31" s="31" t="e">
        <f t="shared" si="5"/>
        <v>#DIV/0!</v>
      </c>
      <c r="M31" s="66"/>
      <c r="N31" s="72" t="e">
        <f t="shared" si="0"/>
        <v>#DIV/0!</v>
      </c>
      <c r="O31" s="32">
        <v>5250</v>
      </c>
      <c r="P31" s="31" t="e">
        <f t="shared" si="6"/>
        <v>#DIV/0!</v>
      </c>
      <c r="Q31" s="32">
        <f t="shared" si="1"/>
        <v>0</v>
      </c>
      <c r="R31" s="115" t="e">
        <f t="shared" si="7"/>
        <v>#DIV/0!</v>
      </c>
    </row>
    <row r="32" spans="1:18" x14ac:dyDescent="0.25">
      <c r="A32" s="158"/>
      <c r="B32" s="2" t="s">
        <v>67</v>
      </c>
      <c r="C32" s="18" t="s">
        <v>11</v>
      </c>
      <c r="D32" s="18" t="s">
        <v>65</v>
      </c>
      <c r="E32" s="46"/>
      <c r="F32" s="46"/>
      <c r="G32" s="8" t="e">
        <f t="shared" si="10"/>
        <v>#DIV/0!</v>
      </c>
      <c r="H32" s="32">
        <v>9506</v>
      </c>
      <c r="I32" s="8">
        <f t="shared" si="3"/>
        <v>0</v>
      </c>
      <c r="J32" s="60" t="e">
        <f t="shared" si="4"/>
        <v>#DIV/0!</v>
      </c>
      <c r="K32" s="31" t="e">
        <f t="shared" si="5"/>
        <v>#DIV/0!</v>
      </c>
      <c r="M32" s="66"/>
      <c r="N32" s="72" t="e">
        <f t="shared" si="0"/>
        <v>#DIV/0!</v>
      </c>
      <c r="O32" s="32">
        <v>4800</v>
      </c>
      <c r="P32" s="31" t="e">
        <f t="shared" si="6"/>
        <v>#DIV/0!</v>
      </c>
      <c r="Q32" s="32">
        <f t="shared" si="1"/>
        <v>0</v>
      </c>
      <c r="R32" s="115" t="e">
        <f t="shared" si="7"/>
        <v>#DIV/0!</v>
      </c>
    </row>
    <row r="33" spans="1:18" x14ac:dyDescent="0.25">
      <c r="A33" s="158"/>
      <c r="B33" s="2" t="s">
        <v>68</v>
      </c>
      <c r="C33" s="18" t="s">
        <v>11</v>
      </c>
      <c r="D33" s="18" t="s">
        <v>65</v>
      </c>
      <c r="E33" s="46"/>
      <c r="F33" s="46"/>
      <c r="G33" s="8" t="e">
        <f t="shared" si="10"/>
        <v>#DIV/0!</v>
      </c>
      <c r="H33" s="32">
        <v>8885</v>
      </c>
      <c r="I33" s="8">
        <f t="shared" si="3"/>
        <v>0</v>
      </c>
      <c r="J33" s="60" t="e">
        <f t="shared" si="4"/>
        <v>#DIV/0!</v>
      </c>
      <c r="K33" s="31" t="e">
        <f t="shared" si="5"/>
        <v>#DIV/0!</v>
      </c>
      <c r="M33" s="66"/>
      <c r="N33" s="72" t="e">
        <f t="shared" si="0"/>
        <v>#DIV/0!</v>
      </c>
      <c r="O33" s="32">
        <v>4200</v>
      </c>
      <c r="P33" s="31" t="e">
        <f t="shared" si="6"/>
        <v>#DIV/0!</v>
      </c>
      <c r="Q33" s="32">
        <f t="shared" si="1"/>
        <v>0</v>
      </c>
      <c r="R33" s="115" t="e">
        <f t="shared" si="7"/>
        <v>#DIV/0!</v>
      </c>
    </row>
    <row r="34" spans="1:18" x14ac:dyDescent="0.25">
      <c r="A34" s="158"/>
      <c r="B34" s="2" t="s">
        <v>69</v>
      </c>
      <c r="C34" s="18" t="s">
        <v>11</v>
      </c>
      <c r="D34" s="18" t="s">
        <v>65</v>
      </c>
      <c r="E34" s="46"/>
      <c r="F34" s="46"/>
      <c r="G34" s="8" t="e">
        <f t="shared" si="10"/>
        <v>#DIV/0!</v>
      </c>
      <c r="H34" s="32">
        <v>7500</v>
      </c>
      <c r="I34" s="8">
        <f t="shared" si="3"/>
        <v>0</v>
      </c>
      <c r="J34" s="60" t="e">
        <f t="shared" si="4"/>
        <v>#DIV/0!</v>
      </c>
      <c r="K34" s="31" t="e">
        <f t="shared" si="5"/>
        <v>#DIV/0!</v>
      </c>
      <c r="M34" s="66"/>
      <c r="N34" s="72" t="e">
        <f t="shared" si="0"/>
        <v>#DIV/0!</v>
      </c>
      <c r="O34" s="32">
        <v>3600</v>
      </c>
      <c r="P34" s="31" t="e">
        <f t="shared" si="6"/>
        <v>#DIV/0!</v>
      </c>
      <c r="Q34" s="32">
        <f t="shared" si="1"/>
        <v>0</v>
      </c>
      <c r="R34" s="115" t="e">
        <f t="shared" si="7"/>
        <v>#DIV/0!</v>
      </c>
    </row>
    <row r="35" spans="1:18" x14ac:dyDescent="0.25">
      <c r="A35" s="158"/>
      <c r="B35" s="2" t="s">
        <v>70</v>
      </c>
      <c r="C35" s="18" t="s">
        <v>11</v>
      </c>
      <c r="D35" s="18" t="s">
        <v>65</v>
      </c>
      <c r="E35" s="46"/>
      <c r="F35" s="46"/>
      <c r="G35" s="8" t="e">
        <f>F35/E35</f>
        <v>#DIV/0!</v>
      </c>
      <c r="H35" s="32">
        <v>7000</v>
      </c>
      <c r="I35" s="8">
        <f t="shared" si="3"/>
        <v>0</v>
      </c>
      <c r="J35" s="60" t="e">
        <f t="shared" si="4"/>
        <v>#DIV/0!</v>
      </c>
      <c r="K35" s="31" t="e">
        <f t="shared" si="5"/>
        <v>#DIV/0!</v>
      </c>
      <c r="M35" s="66"/>
      <c r="N35" s="72" t="e">
        <f t="shared" si="0"/>
        <v>#DIV/0!</v>
      </c>
      <c r="O35" s="32">
        <v>3150</v>
      </c>
      <c r="P35" s="31" t="e">
        <f t="shared" si="6"/>
        <v>#DIV/0!</v>
      </c>
      <c r="Q35" s="32">
        <f t="shared" si="1"/>
        <v>0</v>
      </c>
      <c r="R35" s="115" t="e">
        <f t="shared" si="7"/>
        <v>#DIV/0!</v>
      </c>
    </row>
    <row r="36" spans="1:18" x14ac:dyDescent="0.25">
      <c r="A36" s="158"/>
      <c r="B36" s="2" t="s">
        <v>71</v>
      </c>
      <c r="C36" s="18" t="s">
        <v>12</v>
      </c>
      <c r="D36" s="18" t="s">
        <v>65</v>
      </c>
      <c r="E36" s="46"/>
      <c r="F36" s="46"/>
      <c r="G36" s="8" t="e">
        <f t="shared" si="10"/>
        <v>#DIV/0!</v>
      </c>
      <c r="H36" s="32">
        <v>5070</v>
      </c>
      <c r="I36" s="8">
        <f t="shared" si="3"/>
        <v>0</v>
      </c>
      <c r="J36" s="60" t="e">
        <f t="shared" si="4"/>
        <v>#DIV/0!</v>
      </c>
      <c r="K36" s="31" t="e">
        <f t="shared" si="5"/>
        <v>#DIV/0!</v>
      </c>
      <c r="M36" s="66"/>
      <c r="N36" s="72" t="e">
        <f t="shared" si="0"/>
        <v>#DIV/0!</v>
      </c>
      <c r="O36" s="32">
        <v>2280</v>
      </c>
      <c r="P36" s="31" t="e">
        <f t="shared" si="6"/>
        <v>#DIV/0!</v>
      </c>
      <c r="Q36" s="32">
        <f t="shared" si="1"/>
        <v>0</v>
      </c>
      <c r="R36" s="115" t="e">
        <f t="shared" si="7"/>
        <v>#DIV/0!</v>
      </c>
    </row>
    <row r="37" spans="1:18" x14ac:dyDescent="0.25">
      <c r="A37" s="158"/>
      <c r="B37" s="2" t="s">
        <v>72</v>
      </c>
      <c r="C37" s="18" t="s">
        <v>12</v>
      </c>
      <c r="D37" s="18" t="s">
        <v>65</v>
      </c>
      <c r="E37" s="46"/>
      <c r="F37" s="46"/>
      <c r="G37" s="8" t="e">
        <f t="shared" si="10"/>
        <v>#DIV/0!</v>
      </c>
      <c r="H37" s="32">
        <v>4488</v>
      </c>
      <c r="I37" s="8">
        <f t="shared" si="3"/>
        <v>0</v>
      </c>
      <c r="J37" s="60" t="e">
        <f t="shared" si="4"/>
        <v>#DIV/0!</v>
      </c>
      <c r="K37" s="31" t="e">
        <f t="shared" si="5"/>
        <v>#DIV/0!</v>
      </c>
      <c r="M37" s="66"/>
      <c r="N37" s="72" t="e">
        <f t="shared" si="0"/>
        <v>#DIV/0!</v>
      </c>
      <c r="O37" s="32">
        <v>2040</v>
      </c>
      <c r="P37" s="31" t="e">
        <f t="shared" si="6"/>
        <v>#DIV/0!</v>
      </c>
      <c r="Q37" s="32">
        <f t="shared" si="1"/>
        <v>0</v>
      </c>
      <c r="R37" s="115" t="e">
        <f t="shared" si="7"/>
        <v>#DIV/0!</v>
      </c>
    </row>
    <row r="38" spans="1:18" x14ac:dyDescent="0.25">
      <c r="A38" s="158"/>
      <c r="B38" s="2" t="s">
        <v>73</v>
      </c>
      <c r="C38" s="18" t="s">
        <v>12</v>
      </c>
      <c r="D38" s="18" t="s">
        <v>65</v>
      </c>
      <c r="E38" s="46"/>
      <c r="F38" s="46"/>
      <c r="G38" s="8" t="e">
        <f t="shared" ref="G38" si="11">F38/E38</f>
        <v>#DIV/0!</v>
      </c>
      <c r="H38" s="32">
        <v>3787</v>
      </c>
      <c r="I38" s="8">
        <f t="shared" si="3"/>
        <v>0</v>
      </c>
      <c r="J38" s="60" t="e">
        <f t="shared" si="4"/>
        <v>#DIV/0!</v>
      </c>
      <c r="K38" s="31" t="e">
        <f t="shared" si="5"/>
        <v>#DIV/0!</v>
      </c>
      <c r="M38" s="66"/>
      <c r="N38" s="72" t="e">
        <f t="shared" si="0"/>
        <v>#DIV/0!</v>
      </c>
      <c r="O38" s="32">
        <v>1800</v>
      </c>
      <c r="P38" s="31" t="e">
        <f t="shared" si="6"/>
        <v>#DIV/0!</v>
      </c>
      <c r="Q38" s="32">
        <f t="shared" si="1"/>
        <v>0</v>
      </c>
      <c r="R38" s="115" t="e">
        <f t="shared" si="7"/>
        <v>#DIV/0!</v>
      </c>
    </row>
    <row r="39" spans="1:18" x14ac:dyDescent="0.25">
      <c r="A39" s="158"/>
      <c r="B39" s="2" t="s">
        <v>37</v>
      </c>
      <c r="C39" s="19" t="s">
        <v>13</v>
      </c>
      <c r="D39" s="18" t="s">
        <v>18</v>
      </c>
      <c r="E39" s="46"/>
      <c r="F39" s="46"/>
      <c r="G39" s="8" t="e">
        <f t="shared" ref="G39:G40" si="12">F39/E39</f>
        <v>#DIV/0!</v>
      </c>
      <c r="H39" s="32">
        <v>3700</v>
      </c>
      <c r="I39" s="8">
        <f t="shared" si="3"/>
        <v>0</v>
      </c>
      <c r="J39" s="60" t="e">
        <f t="shared" si="4"/>
        <v>#DIV/0!</v>
      </c>
      <c r="K39" s="31" t="e">
        <f t="shared" si="5"/>
        <v>#DIV/0!</v>
      </c>
      <c r="M39" s="66"/>
      <c r="N39" s="72" t="e">
        <f t="shared" si="0"/>
        <v>#DIV/0!</v>
      </c>
      <c r="O39" s="8">
        <v>1260</v>
      </c>
      <c r="P39" s="31" t="e">
        <f t="shared" si="6"/>
        <v>#DIV/0!</v>
      </c>
      <c r="Q39" s="32">
        <f t="shared" si="1"/>
        <v>0</v>
      </c>
      <c r="R39" s="115" t="e">
        <f t="shared" si="7"/>
        <v>#DIV/0!</v>
      </c>
    </row>
    <row r="40" spans="1:18" ht="15.75" thickBot="1" x14ac:dyDescent="0.3">
      <c r="A40" s="172"/>
      <c r="B40" s="90" t="s">
        <v>38</v>
      </c>
      <c r="C40" s="91" t="s">
        <v>13</v>
      </c>
      <c r="D40" s="97" t="s">
        <v>18</v>
      </c>
      <c r="E40" s="92"/>
      <c r="F40" s="92"/>
      <c r="G40" s="62" t="e">
        <f t="shared" si="12"/>
        <v>#DIV/0!</v>
      </c>
      <c r="H40" s="62">
        <v>3600</v>
      </c>
      <c r="I40" s="62">
        <f t="shared" si="3"/>
        <v>0</v>
      </c>
      <c r="J40" s="93" t="e">
        <f t="shared" si="4"/>
        <v>#DIV/0!</v>
      </c>
      <c r="K40" s="63" t="e">
        <f t="shared" si="5"/>
        <v>#DIV/0!</v>
      </c>
      <c r="M40" s="128"/>
      <c r="N40" s="73" t="e">
        <f t="shared" si="0"/>
        <v>#DIV/0!</v>
      </c>
      <c r="O40" s="62">
        <v>1200</v>
      </c>
      <c r="P40" s="63" t="e">
        <f t="shared" si="6"/>
        <v>#DIV/0!</v>
      </c>
      <c r="Q40" s="69">
        <f t="shared" si="1"/>
        <v>0</v>
      </c>
      <c r="R40" s="129" t="e">
        <f t="shared" si="7"/>
        <v>#DIV/0!</v>
      </c>
    </row>
    <row r="41" spans="1:18" x14ac:dyDescent="0.25">
      <c r="A41" s="157" t="s">
        <v>93</v>
      </c>
      <c r="B41" s="107" t="s">
        <v>75</v>
      </c>
      <c r="C41" s="21" t="s">
        <v>11</v>
      </c>
      <c r="D41" s="17" t="s">
        <v>106</v>
      </c>
      <c r="E41" s="49"/>
      <c r="F41" s="49"/>
      <c r="G41" s="14" t="e">
        <f t="shared" ref="G41:G44" si="13">F41/E41</f>
        <v>#DIV/0!</v>
      </c>
      <c r="H41" s="14">
        <v>6208</v>
      </c>
      <c r="I41" s="14">
        <f t="shared" si="3"/>
        <v>0</v>
      </c>
      <c r="J41" s="59" t="e">
        <f t="shared" si="4"/>
        <v>#DIV/0!</v>
      </c>
      <c r="K41" s="30" t="e">
        <f t="shared" si="5"/>
        <v>#DIV/0!</v>
      </c>
      <c r="M41" s="65"/>
      <c r="N41" s="71" t="e">
        <f t="shared" si="0"/>
        <v>#DIV/0!</v>
      </c>
      <c r="O41" s="14">
        <v>1705</v>
      </c>
      <c r="P41" s="30" t="e">
        <f t="shared" si="6"/>
        <v>#DIV/0!</v>
      </c>
      <c r="Q41" s="58">
        <f t="shared" si="1"/>
        <v>0</v>
      </c>
      <c r="R41" s="114" t="e">
        <f t="shared" si="7"/>
        <v>#DIV/0!</v>
      </c>
    </row>
    <row r="42" spans="1:18" x14ac:dyDescent="0.25">
      <c r="A42" s="158"/>
      <c r="B42" s="2" t="s">
        <v>76</v>
      </c>
      <c r="C42" s="19" t="s">
        <v>11</v>
      </c>
      <c r="D42" s="18" t="s">
        <v>106</v>
      </c>
      <c r="E42" s="46"/>
      <c r="F42" s="46"/>
      <c r="G42" s="8" t="e">
        <f t="shared" si="13"/>
        <v>#DIV/0!</v>
      </c>
      <c r="H42" s="8">
        <v>6048</v>
      </c>
      <c r="I42" s="8">
        <f t="shared" si="3"/>
        <v>0</v>
      </c>
      <c r="J42" s="60" t="e">
        <f t="shared" si="4"/>
        <v>#DIV/0!</v>
      </c>
      <c r="K42" s="31" t="e">
        <f t="shared" si="5"/>
        <v>#DIV/0!</v>
      </c>
      <c r="M42" s="66"/>
      <c r="N42" s="72" t="e">
        <f t="shared" si="0"/>
        <v>#DIV/0!</v>
      </c>
      <c r="O42" s="8">
        <v>1570</v>
      </c>
      <c r="P42" s="31" t="e">
        <f t="shared" si="6"/>
        <v>#DIV/0!</v>
      </c>
      <c r="Q42" s="32">
        <f t="shared" si="1"/>
        <v>0</v>
      </c>
      <c r="R42" s="115" t="e">
        <f t="shared" si="7"/>
        <v>#DIV/0!</v>
      </c>
    </row>
    <row r="43" spans="1:18" x14ac:dyDescent="0.25">
      <c r="A43" s="158"/>
      <c r="B43" s="2" t="s">
        <v>77</v>
      </c>
      <c r="C43" s="19" t="s">
        <v>12</v>
      </c>
      <c r="D43" s="18" t="s">
        <v>106</v>
      </c>
      <c r="E43" s="46"/>
      <c r="F43" s="46"/>
      <c r="G43" s="8" t="e">
        <f t="shared" si="13"/>
        <v>#DIV/0!</v>
      </c>
      <c r="H43" s="8">
        <v>4908</v>
      </c>
      <c r="I43" s="8">
        <f t="shared" si="3"/>
        <v>0</v>
      </c>
      <c r="J43" s="60" t="e">
        <f t="shared" si="4"/>
        <v>#DIV/0!</v>
      </c>
      <c r="K43" s="31" t="e">
        <f t="shared" si="5"/>
        <v>#DIV/0!</v>
      </c>
      <c r="M43" s="66"/>
      <c r="N43" s="72" t="e">
        <f t="shared" si="0"/>
        <v>#DIV/0!</v>
      </c>
      <c r="O43" s="8">
        <v>1230</v>
      </c>
      <c r="P43" s="31" t="e">
        <f t="shared" si="6"/>
        <v>#DIV/0!</v>
      </c>
      <c r="Q43" s="32">
        <f t="shared" si="1"/>
        <v>0</v>
      </c>
      <c r="R43" s="115" t="e">
        <f t="shared" si="7"/>
        <v>#DIV/0!</v>
      </c>
    </row>
    <row r="44" spans="1:18" ht="15.75" thickBot="1" x14ac:dyDescent="0.3">
      <c r="A44" s="173"/>
      <c r="B44" s="15" t="s">
        <v>78</v>
      </c>
      <c r="C44" s="22" t="s">
        <v>12</v>
      </c>
      <c r="D44" s="95" t="s">
        <v>106</v>
      </c>
      <c r="E44" s="48"/>
      <c r="F44" s="48"/>
      <c r="G44" s="34" t="e">
        <f t="shared" si="13"/>
        <v>#DIV/0!</v>
      </c>
      <c r="H44" s="34">
        <v>4436</v>
      </c>
      <c r="I44" s="34">
        <f t="shared" si="3"/>
        <v>0</v>
      </c>
      <c r="J44" s="61" t="e">
        <f t="shared" si="4"/>
        <v>#DIV/0!</v>
      </c>
      <c r="K44" s="35" t="e">
        <f t="shared" si="5"/>
        <v>#DIV/0!</v>
      </c>
      <c r="M44" s="67"/>
      <c r="N44" s="74" t="e">
        <f t="shared" si="0"/>
        <v>#DIV/0!</v>
      </c>
      <c r="O44" s="34">
        <v>1090</v>
      </c>
      <c r="P44" s="35" t="e">
        <f t="shared" si="6"/>
        <v>#DIV/0!</v>
      </c>
      <c r="Q44" s="68">
        <f t="shared" si="1"/>
        <v>0</v>
      </c>
      <c r="R44" s="116" t="e">
        <f t="shared" si="7"/>
        <v>#DIV/0!</v>
      </c>
    </row>
    <row r="45" spans="1:18" x14ac:dyDescent="0.25">
      <c r="A45" s="152" t="s">
        <v>57</v>
      </c>
      <c r="B45" s="152"/>
      <c r="C45" s="152"/>
      <c r="D45" s="152"/>
      <c r="E45" s="152"/>
      <c r="F45" s="152"/>
      <c r="G45" s="152"/>
      <c r="H45" s="152"/>
      <c r="I45" s="152"/>
      <c r="J45" s="152"/>
      <c r="K45" s="152"/>
      <c r="M45" s="147"/>
      <c r="N45" s="145"/>
      <c r="O45" s="143"/>
      <c r="P45" s="144"/>
      <c r="Q45" s="146"/>
      <c r="R45" s="144"/>
    </row>
    <row r="46" spans="1:18" s="99" customFormat="1" x14ac:dyDescent="0.25">
      <c r="A46" s="98"/>
      <c r="C46" s="100"/>
      <c r="D46" s="100"/>
      <c r="E46" s="101"/>
      <c r="F46" s="101"/>
      <c r="G46" s="102"/>
      <c r="H46" s="102"/>
      <c r="I46" s="102"/>
      <c r="J46" s="103"/>
      <c r="K46" s="104"/>
      <c r="M46" s="101"/>
      <c r="N46" s="106"/>
      <c r="O46" s="102"/>
      <c r="P46" s="104"/>
      <c r="Q46" s="102"/>
      <c r="R46" s="105"/>
    </row>
    <row r="47" spans="1:18" ht="64.5" customHeight="1" thickBot="1" x14ac:dyDescent="0.3">
      <c r="E47" s="133" t="s">
        <v>142</v>
      </c>
      <c r="F47" s="64" t="s">
        <v>148</v>
      </c>
      <c r="G47" s="122"/>
      <c r="H47" s="122"/>
      <c r="I47" s="122" t="s">
        <v>116</v>
      </c>
      <c r="J47" s="81" t="s">
        <v>117</v>
      </c>
      <c r="K47" s="123" t="s">
        <v>118</v>
      </c>
      <c r="M47" s="120" t="s">
        <v>149</v>
      </c>
      <c r="N47" s="120"/>
      <c r="O47" s="120" t="s">
        <v>133</v>
      </c>
      <c r="P47" s="120" t="s">
        <v>134</v>
      </c>
      <c r="Q47" s="140"/>
      <c r="R47" s="140"/>
    </row>
    <row r="48" spans="1:18" x14ac:dyDescent="0.25">
      <c r="A48" s="167" t="s">
        <v>113</v>
      </c>
      <c r="B48" s="4" t="s">
        <v>120</v>
      </c>
      <c r="C48" s="20"/>
      <c r="D48" s="20"/>
      <c r="E48" s="5">
        <f>SUM(E3:E11)</f>
        <v>0</v>
      </c>
      <c r="F48" s="5">
        <f>SUM(F3:F11)</f>
        <v>0</v>
      </c>
      <c r="G48" s="36"/>
      <c r="H48" s="12"/>
      <c r="I48" s="5">
        <f>SUM(I3:I11)</f>
        <v>0</v>
      </c>
      <c r="J48" s="130">
        <f>F48-I48</f>
        <v>0</v>
      </c>
      <c r="K48" s="124" t="e">
        <f>F48/I48</f>
        <v>#DIV/0!</v>
      </c>
      <c r="M48" s="5">
        <f>SUM(M3:M11)</f>
        <v>0</v>
      </c>
      <c r="N48" s="12"/>
      <c r="O48" s="5">
        <f>SUM(Q3:Q11)</f>
        <v>0</v>
      </c>
      <c r="P48" s="25" t="e">
        <f>M48/O48</f>
        <v>#DIV/0!</v>
      </c>
      <c r="Q48" s="132"/>
      <c r="R48" s="37"/>
    </row>
    <row r="49" spans="1:18" x14ac:dyDescent="0.25">
      <c r="A49" s="168"/>
      <c r="B49" s="4" t="s">
        <v>119</v>
      </c>
      <c r="C49" s="20"/>
      <c r="D49" s="20"/>
      <c r="E49" s="5">
        <f>SUM(E17:E25)</f>
        <v>0</v>
      </c>
      <c r="F49" s="5">
        <f>SUM(F17:F25)</f>
        <v>0</v>
      </c>
      <c r="G49" s="36"/>
      <c r="H49" s="12"/>
      <c r="I49" s="5">
        <f>SUM(I17:I25)</f>
        <v>0</v>
      </c>
      <c r="J49" s="130">
        <f>F49-I49</f>
        <v>0</v>
      </c>
      <c r="K49" s="124" t="e">
        <f>F49/I49</f>
        <v>#DIV/0!</v>
      </c>
      <c r="M49" s="5">
        <f>SUM(M17:M25)</f>
        <v>0</v>
      </c>
      <c r="N49" s="12"/>
      <c r="O49" s="5">
        <f>SUM(Q17:Q25)</f>
        <v>0</v>
      </c>
      <c r="P49" s="25" t="e">
        <f t="shared" ref="P49:P53" si="14">M49/O49</f>
        <v>#DIV/0!</v>
      </c>
      <c r="Q49" s="132"/>
      <c r="R49" s="37"/>
    </row>
    <row r="50" spans="1:18" x14ac:dyDescent="0.25">
      <c r="A50" s="168"/>
      <c r="B50" s="4" t="s">
        <v>107</v>
      </c>
      <c r="C50" s="20"/>
      <c r="D50" s="20"/>
      <c r="E50" s="5">
        <f>(SUM(E12:E13)+SUM(E26:E27)+SUM(E39:E40))</f>
        <v>0</v>
      </c>
      <c r="F50" s="5">
        <f>(SUM(F12:F13)+SUM(F26:F27)+SUM(F39:F40))</f>
        <v>0</v>
      </c>
      <c r="G50" s="36"/>
      <c r="H50" s="12"/>
      <c r="I50" s="5">
        <f>(SUM(I12:I13)+SUM(I26:I27)+SUM(I39:I40))</f>
        <v>0</v>
      </c>
      <c r="J50" s="130">
        <f t="shared" ref="J50:J52" si="15">F50-I50</f>
        <v>0</v>
      </c>
      <c r="K50" s="124" t="e">
        <f t="shared" ref="K50:K53" si="16">F50/I50</f>
        <v>#DIV/0!</v>
      </c>
      <c r="M50" s="5">
        <f>(SUM(M12:M13)+SUM(M26:M27)+SUM(M39:M40))</f>
        <v>0</v>
      </c>
      <c r="N50" s="12"/>
      <c r="O50" s="5">
        <f>(SUM(Q12:Q13)+SUM(Q26:Q27)+SUM(Q39:Q40))</f>
        <v>0</v>
      </c>
      <c r="P50" s="25" t="e">
        <f t="shared" si="14"/>
        <v>#DIV/0!</v>
      </c>
      <c r="Q50" s="132"/>
      <c r="R50" s="37"/>
    </row>
    <row r="51" spans="1:18" x14ac:dyDescent="0.25">
      <c r="A51" s="168"/>
      <c r="B51" s="4" t="s">
        <v>108</v>
      </c>
      <c r="C51" s="20"/>
      <c r="D51" s="20"/>
      <c r="E51" s="5">
        <f>SUM(E14:E16)</f>
        <v>0</v>
      </c>
      <c r="F51" s="5">
        <f>SUM(F14:F16)</f>
        <v>0</v>
      </c>
      <c r="G51" s="36"/>
      <c r="H51" s="12"/>
      <c r="I51" s="5">
        <f>SUM(I14:I16)</f>
        <v>0</v>
      </c>
      <c r="J51" s="130">
        <f t="shared" si="15"/>
        <v>0</v>
      </c>
      <c r="K51" s="124" t="e">
        <f>F51/I51</f>
        <v>#DIV/0!</v>
      </c>
      <c r="M51" s="5">
        <f>SUM(M14:M16)</f>
        <v>0</v>
      </c>
      <c r="N51" s="12"/>
      <c r="O51" s="5">
        <f>SUM(Q14:Q16)</f>
        <v>0</v>
      </c>
      <c r="P51" s="25" t="e">
        <f t="shared" si="14"/>
        <v>#DIV/0!</v>
      </c>
      <c r="Q51" s="132"/>
      <c r="R51" s="37"/>
    </row>
    <row r="52" spans="1:18" x14ac:dyDescent="0.25">
      <c r="A52" s="168"/>
      <c r="B52" s="4" t="s">
        <v>109</v>
      </c>
      <c r="C52" s="20"/>
      <c r="D52" s="20"/>
      <c r="E52" s="5">
        <f>SUM(E28:E38)</f>
        <v>0</v>
      </c>
      <c r="F52" s="5">
        <f>SUM(F28:F38)</f>
        <v>0</v>
      </c>
      <c r="G52" s="36"/>
      <c r="H52" s="12"/>
      <c r="I52" s="5">
        <f>SUM(I28:I38)</f>
        <v>0</v>
      </c>
      <c r="J52" s="130">
        <f t="shared" si="15"/>
        <v>0</v>
      </c>
      <c r="K52" s="124" t="e">
        <f t="shared" si="16"/>
        <v>#DIV/0!</v>
      </c>
      <c r="M52" s="5">
        <f>SUM(M28:M38)</f>
        <v>0</v>
      </c>
      <c r="N52" s="12"/>
      <c r="O52" s="5">
        <f>SUM(Q28:Q38)</f>
        <v>0</v>
      </c>
      <c r="P52" s="25" t="e">
        <f t="shared" si="14"/>
        <v>#DIV/0!</v>
      </c>
      <c r="Q52" s="132"/>
      <c r="R52" s="37"/>
    </row>
    <row r="53" spans="1:18" x14ac:dyDescent="0.25">
      <c r="A53" s="169"/>
      <c r="B53" s="4" t="s">
        <v>110</v>
      </c>
      <c r="C53" s="20"/>
      <c r="D53" s="20"/>
      <c r="E53" s="5">
        <f>SUM(E41:E44)</f>
        <v>0</v>
      </c>
      <c r="F53" s="5">
        <f>SUM(F41:F44)</f>
        <v>0</v>
      </c>
      <c r="G53" s="36"/>
      <c r="H53" s="12"/>
      <c r="I53" s="5">
        <f>SUM(I41:I44)</f>
        <v>0</v>
      </c>
      <c r="J53" s="130">
        <f>F53-I53</f>
        <v>0</v>
      </c>
      <c r="K53" s="124" t="e">
        <f t="shared" si="16"/>
        <v>#DIV/0!</v>
      </c>
      <c r="M53" s="5">
        <f>SUM(M41:M44)</f>
        <v>0</v>
      </c>
      <c r="N53" s="12"/>
      <c r="O53" s="5">
        <f>SUM(Q41:Q44)</f>
        <v>0</v>
      </c>
      <c r="P53" s="25" t="e">
        <f t="shared" si="14"/>
        <v>#DIV/0!</v>
      </c>
      <c r="Q53" s="132"/>
      <c r="R53" s="37"/>
    </row>
    <row r="54" spans="1:18" x14ac:dyDescent="0.25">
      <c r="G54" s="11"/>
      <c r="N54" s="6"/>
      <c r="P54" s="7"/>
      <c r="Q54" s="70"/>
      <c r="R54" s="37"/>
    </row>
    <row r="55" spans="1:18" x14ac:dyDescent="0.25">
      <c r="A55" s="170" t="s">
        <v>115</v>
      </c>
      <c r="B55" s="38" t="s">
        <v>19</v>
      </c>
      <c r="C55" s="20"/>
      <c r="D55" s="20"/>
      <c r="E55" s="39">
        <f>SUMIF($C$3:$C$44,"A",E$3:E$44)</f>
        <v>0</v>
      </c>
      <c r="F55" s="39">
        <f>SUMIF($C$3:$C$44,"A",F$3:F$44)</f>
        <v>0</v>
      </c>
      <c r="G55" s="36"/>
      <c r="H55" s="36"/>
      <c r="I55" s="39">
        <f>SUMIF($C$3:$C$44,"A",I$3:I$44)</f>
        <v>0</v>
      </c>
      <c r="J55" s="138">
        <f>F55-I55</f>
        <v>0</v>
      </c>
      <c r="K55" s="125" t="e">
        <f>F55/I55</f>
        <v>#DIV/0!</v>
      </c>
      <c r="M55" s="39">
        <f>SUMIF($C$3:$C$44,"A",M$3:M$44)</f>
        <v>0</v>
      </c>
      <c r="N55" s="36"/>
      <c r="O55" s="39">
        <f>SUMIF($C$3:$C$44,"A",Q$3:Q$44)</f>
        <v>0</v>
      </c>
      <c r="P55" s="26" t="e">
        <f t="shared" ref="P55:P57" si="17">M55/O55</f>
        <v>#DIV/0!</v>
      </c>
      <c r="Q55" s="132"/>
      <c r="R55" s="37"/>
    </row>
    <row r="56" spans="1:18" x14ac:dyDescent="0.25">
      <c r="A56" s="170"/>
      <c r="B56" s="38" t="s">
        <v>20</v>
      </c>
      <c r="C56" s="20"/>
      <c r="D56" s="20"/>
      <c r="E56" s="39">
        <f>SUMIF($C$3:$C$44,"B",E$3:E$44)</f>
        <v>0</v>
      </c>
      <c r="F56" s="39">
        <f>SUMIF($C$3:$C$44,"B",F$3:F$44)</f>
        <v>0</v>
      </c>
      <c r="G56" s="36"/>
      <c r="H56" s="36"/>
      <c r="I56" s="39">
        <f>SUMIF($C$3:$C$44,"B",I$3:I$44)</f>
        <v>0</v>
      </c>
      <c r="J56" s="138">
        <f>F56-I56</f>
        <v>0</v>
      </c>
      <c r="K56" s="125" t="e">
        <f>F56/I56</f>
        <v>#DIV/0!</v>
      </c>
      <c r="M56" s="39">
        <f>SUMIF($C$3:$C$44,"B",M$3:M$44)</f>
        <v>0</v>
      </c>
      <c r="N56" s="36"/>
      <c r="O56" s="39">
        <f>SUMIF($C$3:$C$44,"B",Q$3:Q$44)</f>
        <v>0</v>
      </c>
      <c r="P56" s="26" t="e">
        <f t="shared" si="17"/>
        <v>#DIV/0!</v>
      </c>
      <c r="Q56" s="132"/>
      <c r="R56" s="37"/>
    </row>
    <row r="57" spans="1:18" x14ac:dyDescent="0.25">
      <c r="A57" s="170"/>
      <c r="B57" s="38" t="s">
        <v>21</v>
      </c>
      <c r="C57" s="20"/>
      <c r="D57" s="20"/>
      <c r="E57" s="39">
        <f>SUMIF($C$3:$C$44,"C",E$3:E$44)</f>
        <v>0</v>
      </c>
      <c r="F57" s="39">
        <f>SUMIF($C$3:$C$44,"C",F$3:F$44)</f>
        <v>0</v>
      </c>
      <c r="G57" s="36"/>
      <c r="H57" s="36"/>
      <c r="I57" s="39">
        <f>SUMIF($C$3:$C$44,"C",I$3:I$44)</f>
        <v>0</v>
      </c>
      <c r="J57" s="138">
        <f>F57-I57</f>
        <v>0</v>
      </c>
      <c r="K57" s="125" t="e">
        <f>F57/I57</f>
        <v>#DIV/0!</v>
      </c>
      <c r="M57" s="39">
        <f>SUMIF($C$3:$C$44,"C",M$3:M$44)</f>
        <v>0</v>
      </c>
      <c r="N57" s="36"/>
      <c r="O57" s="39">
        <f>SUMIF($C$3:$C$44,"C",Q$3:Q$44)</f>
        <v>0</v>
      </c>
      <c r="P57" s="26" t="e">
        <f t="shared" si="17"/>
        <v>#DIV/0!</v>
      </c>
      <c r="Q57" s="132"/>
      <c r="R57" s="37"/>
    </row>
    <row r="58" spans="1:18" s="83" customFormat="1" x14ac:dyDescent="0.25">
      <c r="E58" s="82"/>
      <c r="F58" s="82"/>
      <c r="G58" s="82"/>
      <c r="H58" s="134"/>
      <c r="I58" s="135"/>
      <c r="J58" s="136"/>
      <c r="K58" s="136"/>
      <c r="L58" s="70"/>
      <c r="M58" s="82"/>
      <c r="N58" s="134"/>
      <c r="O58" s="134"/>
      <c r="P58" s="137"/>
      <c r="Q58" s="131"/>
      <c r="R58" s="37"/>
    </row>
    <row r="59" spans="1:18" x14ac:dyDescent="0.25">
      <c r="B59" s="41" t="s">
        <v>6</v>
      </c>
      <c r="C59" s="43"/>
      <c r="D59" s="43"/>
      <c r="E59" s="42">
        <f>SUM(E3:E44)</f>
        <v>0</v>
      </c>
      <c r="F59" s="42">
        <f>SUM(F3:F44)</f>
        <v>0</v>
      </c>
      <c r="G59" s="27"/>
      <c r="H59" s="27"/>
      <c r="I59" s="42">
        <f>SUM(I3:I44)</f>
        <v>0</v>
      </c>
      <c r="J59" s="139">
        <f>F59-I59</f>
        <v>0</v>
      </c>
      <c r="K59" s="126" t="e">
        <f>F59/I59</f>
        <v>#DIV/0!</v>
      </c>
      <c r="M59" s="42">
        <f>SUM(M3:M44)</f>
        <v>0</v>
      </c>
      <c r="N59" s="27"/>
      <c r="O59" s="42">
        <f>SUM(Q3:Q44)</f>
        <v>0</v>
      </c>
      <c r="P59" s="40" t="e">
        <f>M59/O59</f>
        <v>#DIV/0!</v>
      </c>
      <c r="Q59" s="141"/>
      <c r="R59" s="37"/>
    </row>
    <row r="60" spans="1:18" x14ac:dyDescent="0.25">
      <c r="B60" s="50" t="s">
        <v>22</v>
      </c>
      <c r="C60" s="51"/>
      <c r="D60" s="51"/>
      <c r="E60" s="52">
        <f>E48+E49+E50+E51+E52+E53-E55-E56-E57</f>
        <v>0</v>
      </c>
      <c r="F60" s="52">
        <f>F48+F49+F50+F51+F52+F53-F55-F56-F57</f>
        <v>0</v>
      </c>
      <c r="G60" s="52"/>
      <c r="H60" s="52"/>
      <c r="J60" s="52">
        <f>J48+J49+J50+J51+J52+J53-J55-J56-J57</f>
        <v>0</v>
      </c>
      <c r="K60"/>
      <c r="M60" s="52">
        <f>M48+M49+M50+M51+M52+M53-M55-M56-M57</f>
        <v>0</v>
      </c>
      <c r="N60" s="52"/>
      <c r="O60" s="52">
        <f>O48+O49+O50+O51+O52+O53-O55-O56-O57</f>
        <v>0</v>
      </c>
      <c r="Q60" s="142"/>
      <c r="R60" s="70"/>
    </row>
    <row r="64" spans="1:18" x14ac:dyDescent="0.25">
      <c r="I64"/>
    </row>
    <row r="65" spans="8:15" x14ac:dyDescent="0.25">
      <c r="I65"/>
    </row>
    <row r="66" spans="8:15" x14ac:dyDescent="0.25">
      <c r="I66"/>
    </row>
    <row r="67" spans="8:15" x14ac:dyDescent="0.25">
      <c r="I67"/>
    </row>
    <row r="68" spans="8:15" x14ac:dyDescent="0.25">
      <c r="I68"/>
    </row>
    <row r="69" spans="8:15" x14ac:dyDescent="0.25">
      <c r="I69"/>
    </row>
    <row r="70" spans="8:15" x14ac:dyDescent="0.25">
      <c r="H70"/>
      <c r="I70"/>
      <c r="J70"/>
      <c r="K70"/>
      <c r="O70"/>
    </row>
    <row r="71" spans="8:15" x14ac:dyDescent="0.25">
      <c r="H71"/>
      <c r="I71"/>
      <c r="J71"/>
      <c r="K71"/>
      <c r="O71"/>
    </row>
    <row r="72" spans="8:15" x14ac:dyDescent="0.25">
      <c r="H72"/>
      <c r="I72"/>
      <c r="J72"/>
      <c r="K72"/>
      <c r="O72"/>
    </row>
    <row r="73" spans="8:15" x14ac:dyDescent="0.25">
      <c r="H73"/>
      <c r="I73"/>
      <c r="J73"/>
      <c r="K73"/>
      <c r="O73"/>
    </row>
    <row r="74" spans="8:15" x14ac:dyDescent="0.25">
      <c r="H74"/>
      <c r="I74"/>
      <c r="J74"/>
      <c r="K74"/>
      <c r="O74"/>
    </row>
    <row r="75" spans="8:15" x14ac:dyDescent="0.25">
      <c r="H75"/>
      <c r="I75"/>
      <c r="J75"/>
      <c r="K75"/>
      <c r="O75"/>
    </row>
    <row r="76" spans="8:15" x14ac:dyDescent="0.25">
      <c r="H76"/>
      <c r="I76"/>
      <c r="J76"/>
      <c r="K76"/>
      <c r="O76"/>
    </row>
    <row r="77" spans="8:15" x14ac:dyDescent="0.25">
      <c r="H77"/>
      <c r="I77"/>
      <c r="J77"/>
      <c r="K77"/>
      <c r="O77"/>
    </row>
    <row r="78" spans="8:15" x14ac:dyDescent="0.25">
      <c r="H78"/>
      <c r="I78"/>
      <c r="J78"/>
      <c r="K78"/>
      <c r="O78"/>
    </row>
    <row r="79" spans="8:15" x14ac:dyDescent="0.25">
      <c r="H79"/>
      <c r="I79"/>
      <c r="J79"/>
      <c r="K79"/>
      <c r="O79"/>
    </row>
    <row r="80" spans="8:15" x14ac:dyDescent="0.25">
      <c r="H80"/>
      <c r="I80"/>
      <c r="J80"/>
      <c r="K80"/>
      <c r="O80"/>
    </row>
    <row r="81" spans="8:15" x14ac:dyDescent="0.25">
      <c r="H81"/>
      <c r="I81"/>
      <c r="J81"/>
      <c r="K81"/>
      <c r="O81"/>
    </row>
    <row r="82" spans="8:15" x14ac:dyDescent="0.25">
      <c r="H82"/>
      <c r="I82"/>
      <c r="J82"/>
      <c r="K82"/>
      <c r="O82"/>
    </row>
    <row r="83" spans="8:15" x14ac:dyDescent="0.25">
      <c r="H83"/>
      <c r="I83"/>
      <c r="J83"/>
      <c r="K83"/>
      <c r="O83"/>
    </row>
    <row r="84" spans="8:15" x14ac:dyDescent="0.25">
      <c r="H84"/>
      <c r="I84"/>
      <c r="J84"/>
      <c r="K84"/>
      <c r="O84"/>
    </row>
    <row r="85" spans="8:15" x14ac:dyDescent="0.25">
      <c r="H85"/>
      <c r="I85"/>
      <c r="J85"/>
      <c r="K85"/>
      <c r="O85"/>
    </row>
    <row r="86" spans="8:15" x14ac:dyDescent="0.25">
      <c r="H86"/>
      <c r="I86"/>
      <c r="J86"/>
      <c r="K86"/>
      <c r="O86"/>
    </row>
    <row r="87" spans="8:15" x14ac:dyDescent="0.25">
      <c r="H87"/>
      <c r="I87"/>
      <c r="J87"/>
      <c r="K87"/>
      <c r="O87"/>
    </row>
    <row r="88" spans="8:15" x14ac:dyDescent="0.25">
      <c r="H88"/>
      <c r="I88"/>
      <c r="J88"/>
      <c r="K88"/>
      <c r="O88"/>
    </row>
    <row r="89" spans="8:15" x14ac:dyDescent="0.25">
      <c r="H89"/>
      <c r="I89"/>
      <c r="J89"/>
      <c r="K89"/>
      <c r="O89"/>
    </row>
    <row r="90" spans="8:15" x14ac:dyDescent="0.25">
      <c r="H90"/>
      <c r="I90"/>
      <c r="J90"/>
      <c r="K90"/>
      <c r="O90"/>
    </row>
    <row r="91" spans="8:15" x14ac:dyDescent="0.25">
      <c r="H91"/>
      <c r="I91"/>
      <c r="J91"/>
      <c r="K91"/>
      <c r="O91"/>
    </row>
    <row r="92" spans="8:15" x14ac:dyDescent="0.25">
      <c r="H92"/>
      <c r="I92"/>
      <c r="J92"/>
      <c r="K92"/>
      <c r="O92"/>
    </row>
    <row r="93" spans="8:15" x14ac:dyDescent="0.25">
      <c r="H93"/>
      <c r="I93"/>
      <c r="J93"/>
      <c r="K93"/>
      <c r="O93"/>
    </row>
    <row r="94" spans="8:15" x14ac:dyDescent="0.25">
      <c r="H94"/>
      <c r="I94"/>
      <c r="J94"/>
      <c r="K94"/>
      <c r="O94"/>
    </row>
    <row r="95" spans="8:15" x14ac:dyDescent="0.25">
      <c r="H95"/>
      <c r="I95"/>
      <c r="J95"/>
      <c r="K95"/>
      <c r="O95"/>
    </row>
    <row r="96" spans="8:15" x14ac:dyDescent="0.25">
      <c r="H96"/>
      <c r="I96"/>
      <c r="J96"/>
      <c r="K96"/>
      <c r="O96"/>
    </row>
    <row r="97" spans="8:15" x14ac:dyDescent="0.25">
      <c r="H97"/>
      <c r="I97"/>
      <c r="J97"/>
      <c r="K97"/>
      <c r="O97"/>
    </row>
    <row r="98" spans="8:15" x14ac:dyDescent="0.25">
      <c r="H98"/>
      <c r="I98"/>
      <c r="J98"/>
      <c r="K98"/>
      <c r="O98"/>
    </row>
    <row r="99" spans="8:15" x14ac:dyDescent="0.25">
      <c r="H99"/>
      <c r="I99"/>
      <c r="J99"/>
      <c r="K99"/>
      <c r="O99"/>
    </row>
    <row r="100" spans="8:15" x14ac:dyDescent="0.25">
      <c r="H100"/>
      <c r="I100"/>
      <c r="J100"/>
      <c r="K100"/>
      <c r="O100"/>
    </row>
    <row r="101" spans="8:15" x14ac:dyDescent="0.25">
      <c r="H101"/>
      <c r="I101"/>
      <c r="J101"/>
      <c r="K101"/>
      <c r="O101"/>
    </row>
    <row r="102" spans="8:15" x14ac:dyDescent="0.25">
      <c r="H102"/>
      <c r="I102"/>
      <c r="J102"/>
      <c r="K102"/>
      <c r="O102"/>
    </row>
    <row r="103" spans="8:15" x14ac:dyDescent="0.25">
      <c r="H103"/>
      <c r="I103"/>
      <c r="J103"/>
      <c r="K103"/>
      <c r="O103"/>
    </row>
    <row r="104" spans="8:15" x14ac:dyDescent="0.25">
      <c r="H104"/>
      <c r="I104"/>
      <c r="J104"/>
      <c r="K104"/>
      <c r="O104"/>
    </row>
    <row r="105" spans="8:15" x14ac:dyDescent="0.25">
      <c r="H105"/>
      <c r="I105"/>
      <c r="J105"/>
      <c r="K105"/>
      <c r="O105"/>
    </row>
    <row r="106" spans="8:15" x14ac:dyDescent="0.25">
      <c r="H106"/>
      <c r="I106"/>
      <c r="J106"/>
      <c r="K106"/>
      <c r="O106"/>
    </row>
    <row r="107" spans="8:15" x14ac:dyDescent="0.25">
      <c r="H107"/>
      <c r="I107"/>
      <c r="J107"/>
      <c r="K107"/>
      <c r="O107"/>
    </row>
    <row r="108" spans="8:15" x14ac:dyDescent="0.25">
      <c r="H108"/>
      <c r="I108"/>
      <c r="J108"/>
      <c r="K108"/>
      <c r="O108"/>
    </row>
    <row r="109" spans="8:15" x14ac:dyDescent="0.25">
      <c r="H109"/>
      <c r="I109"/>
      <c r="J109"/>
      <c r="K109"/>
      <c r="O109"/>
    </row>
    <row r="110" spans="8:15" x14ac:dyDescent="0.25">
      <c r="H110"/>
      <c r="I110"/>
      <c r="J110"/>
      <c r="K110"/>
      <c r="O110"/>
    </row>
    <row r="111" spans="8:15" x14ac:dyDescent="0.25">
      <c r="H111"/>
      <c r="I111"/>
      <c r="J111"/>
      <c r="K111"/>
      <c r="O111"/>
    </row>
    <row r="112" spans="8:15" x14ac:dyDescent="0.25">
      <c r="H112"/>
      <c r="J112"/>
      <c r="K112"/>
      <c r="O112"/>
    </row>
    <row r="113" spans="8:15" x14ac:dyDescent="0.25">
      <c r="H113"/>
      <c r="J113"/>
      <c r="K113"/>
      <c r="O113"/>
    </row>
    <row r="114" spans="8:15" x14ac:dyDescent="0.25">
      <c r="H114"/>
      <c r="J114"/>
      <c r="K114"/>
      <c r="O114"/>
    </row>
    <row r="115" spans="8:15" x14ac:dyDescent="0.25">
      <c r="H115"/>
      <c r="J115"/>
      <c r="K115"/>
      <c r="O115"/>
    </row>
    <row r="116" spans="8:15" x14ac:dyDescent="0.25">
      <c r="H116"/>
      <c r="J116"/>
      <c r="K116"/>
      <c r="O116"/>
    </row>
    <row r="117" spans="8:15" x14ac:dyDescent="0.25">
      <c r="H117"/>
      <c r="J117"/>
      <c r="K117"/>
      <c r="O117"/>
    </row>
  </sheetData>
  <mergeCells count="15">
    <mergeCell ref="A48:A53"/>
    <mergeCell ref="A55:A57"/>
    <mergeCell ref="F1:I1"/>
    <mergeCell ref="A45:K45"/>
    <mergeCell ref="M1:O1"/>
    <mergeCell ref="A28:A40"/>
    <mergeCell ref="A41:A44"/>
    <mergeCell ref="Q1:R1"/>
    <mergeCell ref="A3:A13"/>
    <mergeCell ref="A14:A27"/>
    <mergeCell ref="J1:K1"/>
    <mergeCell ref="E1:E2"/>
    <mergeCell ref="C1:C2"/>
    <mergeCell ref="A1:B2"/>
    <mergeCell ref="D1:D2"/>
  </mergeCells>
  <printOptions horizontalCentered="1" verticalCentered="1"/>
  <pageMargins left="0.11811023622047245" right="0.11811023622047245" top="0.74803149606299213" bottom="0.35433070866141736" header="0.31496062992125984" footer="0.31496062992125984"/>
  <pageSetup paperSize="9" scale="51" orientation="landscape" r:id="rId1"/>
  <headerFooter>
    <oddHeader>&amp;LDirection des sports/DS2A&amp;CEnquête indemnitaire 2019 - Etablissements "sport"</oddHeader>
    <oddFooter>&amp;R&amp;D</oddFooter>
  </headerFooter>
  <ignoredErrors>
    <ignoredError sqref="G13:G14 G3:G12 G15:G44 J13:J14 J3:K12 J15:K44 K13:K14 N13:N14 N3:N12 N15:N44 P13:P14 P3:P12 P15:P44 R13:R14 R3:R12 R15:R43 K48:K59 P49:P59" evalError="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17"/>
  <sheetViews>
    <sheetView topLeftCell="A34" zoomScale="85" zoomScaleNormal="85" workbookViewId="0">
      <selection activeCell="P47" sqref="P47"/>
    </sheetView>
  </sheetViews>
  <sheetFormatPr baseColWidth="10" defaultRowHeight="15" x14ac:dyDescent="0.25"/>
  <cols>
    <col min="1" max="1" width="26.5703125" customWidth="1"/>
    <col min="2" max="2" width="27" customWidth="1"/>
    <col min="3" max="3" width="10.7109375" customWidth="1"/>
    <col min="4" max="4" width="11.42578125" customWidth="1"/>
    <col min="5" max="5" width="8.7109375" bestFit="1" customWidth="1"/>
    <col min="6" max="6" width="12.140625" customWidth="1"/>
    <col min="7" max="7" width="12.85546875" customWidth="1"/>
    <col min="8" max="8" width="12.85546875" style="6" customWidth="1"/>
    <col min="9" max="9" width="11.7109375" style="6" customWidth="1"/>
    <col min="10" max="10" width="12.42578125" style="6" customWidth="1"/>
    <col min="11" max="11" width="12" style="7" customWidth="1"/>
    <col min="12" max="12" width="3.140625" style="94" customWidth="1"/>
    <col min="13" max="14" width="12.140625" customWidth="1"/>
    <col min="15" max="15" width="12.85546875" style="6" customWidth="1"/>
    <col min="16" max="16" width="13.28515625" customWidth="1"/>
    <col min="17" max="17" width="12.28515625" customWidth="1"/>
    <col min="19" max="19" width="5.7109375" customWidth="1"/>
  </cols>
  <sheetData>
    <row r="1" spans="1:18" ht="57.75" customHeight="1" x14ac:dyDescent="0.25">
      <c r="A1" s="164" t="s">
        <v>90</v>
      </c>
      <c r="B1" s="165"/>
      <c r="C1" s="162" t="s">
        <v>14</v>
      </c>
      <c r="D1" s="162" t="s">
        <v>15</v>
      </c>
      <c r="E1" s="153" t="s">
        <v>142</v>
      </c>
      <c r="F1" s="171" t="s">
        <v>144</v>
      </c>
      <c r="G1" s="171"/>
      <c r="H1" s="171"/>
      <c r="I1" s="171"/>
      <c r="J1" s="153" t="s">
        <v>135</v>
      </c>
      <c r="K1" s="153"/>
      <c r="M1" s="171" t="s">
        <v>145</v>
      </c>
      <c r="N1" s="171"/>
      <c r="O1" s="171"/>
      <c r="P1" s="121" t="s">
        <v>136</v>
      </c>
      <c r="Q1" s="153" t="s">
        <v>45</v>
      </c>
      <c r="R1" s="153"/>
    </row>
    <row r="2" spans="1:18" ht="57" customHeight="1" thickBot="1" x14ac:dyDescent="0.3">
      <c r="A2" s="166"/>
      <c r="B2" s="166"/>
      <c r="C2" s="163"/>
      <c r="D2" s="163"/>
      <c r="E2" s="161"/>
      <c r="F2" s="64" t="s">
        <v>143</v>
      </c>
      <c r="G2" s="122" t="s">
        <v>111</v>
      </c>
      <c r="H2" s="122" t="s">
        <v>40</v>
      </c>
      <c r="I2" s="122" t="s">
        <v>112</v>
      </c>
      <c r="J2" s="122" t="s">
        <v>9</v>
      </c>
      <c r="K2" s="122" t="s">
        <v>10</v>
      </c>
      <c r="M2" s="64" t="s">
        <v>146</v>
      </c>
      <c r="N2" s="64" t="s">
        <v>147</v>
      </c>
      <c r="O2" s="64" t="s">
        <v>41</v>
      </c>
      <c r="P2" s="64" t="s">
        <v>10</v>
      </c>
      <c r="Q2" s="64" t="s">
        <v>42</v>
      </c>
      <c r="R2" s="64" t="s">
        <v>10</v>
      </c>
    </row>
    <row r="3" spans="1:18" x14ac:dyDescent="0.25">
      <c r="A3" s="154" t="s">
        <v>91</v>
      </c>
      <c r="B3" s="13" t="s">
        <v>28</v>
      </c>
      <c r="C3" s="17" t="s">
        <v>11</v>
      </c>
      <c r="D3" s="17" t="s">
        <v>17</v>
      </c>
      <c r="E3" s="57"/>
      <c r="F3" s="49"/>
      <c r="G3" s="14" t="e">
        <f>F3/E3</f>
        <v>#DIV/0!</v>
      </c>
      <c r="H3" s="58">
        <v>13800</v>
      </c>
      <c r="I3" s="14">
        <f>H3*E3</f>
        <v>0</v>
      </c>
      <c r="J3" s="59" t="e">
        <f>G3-H3</f>
        <v>#DIV/0!</v>
      </c>
      <c r="K3" s="30" t="e">
        <f>G3/H3</f>
        <v>#DIV/0!</v>
      </c>
      <c r="M3" s="65"/>
      <c r="N3" s="71" t="e">
        <f t="shared" ref="N3:N44" si="0">M3/E3</f>
        <v>#DIV/0!</v>
      </c>
      <c r="O3" s="58">
        <v>6390</v>
      </c>
      <c r="P3" s="30" t="e">
        <f>N3/O3</f>
        <v>#DIV/0!</v>
      </c>
      <c r="Q3" s="58">
        <f t="shared" ref="Q3:Q44" si="1">O3*E3</f>
        <v>0</v>
      </c>
      <c r="R3" s="114" t="e">
        <f>M3/Q3</f>
        <v>#DIV/0!</v>
      </c>
    </row>
    <row r="4" spans="1:18" x14ac:dyDescent="0.25">
      <c r="A4" s="155"/>
      <c r="B4" s="1" t="s">
        <v>29</v>
      </c>
      <c r="C4" s="18" t="s">
        <v>11</v>
      </c>
      <c r="D4" s="18" t="s">
        <v>17</v>
      </c>
      <c r="E4" s="45"/>
      <c r="F4" s="46"/>
      <c r="G4" s="8" t="e">
        <f t="shared" ref="G4:G44" si="2">F4/E4</f>
        <v>#DIV/0!</v>
      </c>
      <c r="H4" s="32">
        <v>11600</v>
      </c>
      <c r="I4" s="8">
        <f t="shared" ref="I4:I44" si="3">H4*E4</f>
        <v>0</v>
      </c>
      <c r="J4" s="60" t="e">
        <f t="shared" ref="J4:J44" si="4">G4-H4</f>
        <v>#DIV/0!</v>
      </c>
      <c r="K4" s="31" t="e">
        <f t="shared" ref="K4:K44" si="5">G4/H4</f>
        <v>#DIV/0!</v>
      </c>
      <c r="M4" s="66"/>
      <c r="N4" s="72" t="e">
        <f t="shared" si="0"/>
        <v>#DIV/0!</v>
      </c>
      <c r="O4" s="32">
        <v>5670</v>
      </c>
      <c r="P4" s="31" t="e">
        <f t="shared" ref="P4:P44" si="6">N4/O4</f>
        <v>#DIV/0!</v>
      </c>
      <c r="Q4" s="32">
        <f t="shared" si="1"/>
        <v>0</v>
      </c>
      <c r="R4" s="115" t="e">
        <f t="shared" ref="R4:R44" si="7">M4/Q4</f>
        <v>#DIV/0!</v>
      </c>
    </row>
    <row r="5" spans="1:18" x14ac:dyDescent="0.25">
      <c r="A5" s="155"/>
      <c r="B5" s="1" t="s">
        <v>30</v>
      </c>
      <c r="C5" s="18" t="s">
        <v>11</v>
      </c>
      <c r="D5" s="18" t="s">
        <v>17</v>
      </c>
      <c r="E5" s="45"/>
      <c r="F5" s="46"/>
      <c r="G5" s="8" t="e">
        <f t="shared" si="2"/>
        <v>#DIV/0!</v>
      </c>
      <c r="H5" s="32">
        <v>10000</v>
      </c>
      <c r="I5" s="8">
        <f t="shared" si="3"/>
        <v>0</v>
      </c>
      <c r="J5" s="60" t="e">
        <f t="shared" si="4"/>
        <v>#DIV/0!</v>
      </c>
      <c r="K5" s="31" t="e">
        <f t="shared" si="5"/>
        <v>#DIV/0!</v>
      </c>
      <c r="M5" s="66"/>
      <c r="N5" s="72" t="e">
        <f t="shared" si="0"/>
        <v>#DIV/0!</v>
      </c>
      <c r="O5" s="32">
        <v>4500</v>
      </c>
      <c r="P5" s="31" t="e">
        <f t="shared" si="6"/>
        <v>#DIV/0!</v>
      </c>
      <c r="Q5" s="32">
        <f t="shared" si="1"/>
        <v>0</v>
      </c>
      <c r="R5" s="115" t="e">
        <f t="shared" si="7"/>
        <v>#DIV/0!</v>
      </c>
    </row>
    <row r="6" spans="1:18" x14ac:dyDescent="0.25">
      <c r="A6" s="155"/>
      <c r="B6" s="1" t="s">
        <v>31</v>
      </c>
      <c r="C6" s="18" t="s">
        <v>11</v>
      </c>
      <c r="D6" s="18" t="s">
        <v>17</v>
      </c>
      <c r="E6" s="45"/>
      <c r="F6" s="46"/>
      <c r="G6" s="8" t="e">
        <f t="shared" si="2"/>
        <v>#DIV/0!</v>
      </c>
      <c r="H6" s="32">
        <v>9300</v>
      </c>
      <c r="I6" s="8">
        <f t="shared" si="3"/>
        <v>0</v>
      </c>
      <c r="J6" s="60" t="e">
        <f t="shared" si="4"/>
        <v>#DIV/0!</v>
      </c>
      <c r="K6" s="31" t="e">
        <f t="shared" si="5"/>
        <v>#DIV/0!</v>
      </c>
      <c r="M6" s="66"/>
      <c r="N6" s="72" t="e">
        <f t="shared" si="0"/>
        <v>#DIV/0!</v>
      </c>
      <c r="O6" s="32">
        <v>3600</v>
      </c>
      <c r="P6" s="31" t="e">
        <f t="shared" si="6"/>
        <v>#DIV/0!</v>
      </c>
      <c r="Q6" s="32">
        <f t="shared" si="1"/>
        <v>0</v>
      </c>
      <c r="R6" s="115" t="e">
        <f t="shared" si="7"/>
        <v>#DIV/0!</v>
      </c>
    </row>
    <row r="7" spans="1:18" x14ac:dyDescent="0.25">
      <c r="A7" s="155"/>
      <c r="B7" s="2" t="s">
        <v>32</v>
      </c>
      <c r="C7" s="19" t="s">
        <v>12</v>
      </c>
      <c r="D7" s="18" t="s">
        <v>17</v>
      </c>
      <c r="E7" s="45"/>
      <c r="F7" s="46"/>
      <c r="G7" s="8" t="e">
        <f t="shared" si="2"/>
        <v>#DIV/0!</v>
      </c>
      <c r="H7" s="8">
        <v>5500</v>
      </c>
      <c r="I7" s="8">
        <f t="shared" si="3"/>
        <v>0</v>
      </c>
      <c r="J7" s="60" t="e">
        <f t="shared" si="4"/>
        <v>#DIV/0!</v>
      </c>
      <c r="K7" s="31" t="e">
        <f t="shared" si="5"/>
        <v>#DIV/0!</v>
      </c>
      <c r="M7" s="66"/>
      <c r="N7" s="72" t="e">
        <f t="shared" si="0"/>
        <v>#DIV/0!</v>
      </c>
      <c r="O7" s="8">
        <v>2380</v>
      </c>
      <c r="P7" s="31" t="e">
        <f t="shared" si="6"/>
        <v>#DIV/0!</v>
      </c>
      <c r="Q7" s="32">
        <f t="shared" si="1"/>
        <v>0</v>
      </c>
      <c r="R7" s="115" t="e">
        <f t="shared" si="7"/>
        <v>#DIV/0!</v>
      </c>
    </row>
    <row r="8" spans="1:18" x14ac:dyDescent="0.25">
      <c r="A8" s="155"/>
      <c r="B8" s="2" t="s">
        <v>33</v>
      </c>
      <c r="C8" s="19" t="s">
        <v>12</v>
      </c>
      <c r="D8" s="18" t="s">
        <v>17</v>
      </c>
      <c r="E8" s="45"/>
      <c r="F8" s="46"/>
      <c r="G8" s="8" t="e">
        <f t="shared" si="2"/>
        <v>#DIV/0!</v>
      </c>
      <c r="H8" s="8">
        <v>5000</v>
      </c>
      <c r="I8" s="8">
        <f t="shared" si="3"/>
        <v>0</v>
      </c>
      <c r="J8" s="60" t="e">
        <f t="shared" si="4"/>
        <v>#DIV/0!</v>
      </c>
      <c r="K8" s="31" t="e">
        <f t="shared" si="5"/>
        <v>#DIV/0!</v>
      </c>
      <c r="M8" s="66"/>
      <c r="N8" s="72" t="e">
        <f t="shared" si="0"/>
        <v>#DIV/0!</v>
      </c>
      <c r="O8" s="8">
        <v>2185</v>
      </c>
      <c r="P8" s="31" t="e">
        <f t="shared" si="6"/>
        <v>#DIV/0!</v>
      </c>
      <c r="Q8" s="32">
        <f t="shared" si="1"/>
        <v>0</v>
      </c>
      <c r="R8" s="115" t="e">
        <f t="shared" si="7"/>
        <v>#DIV/0!</v>
      </c>
    </row>
    <row r="9" spans="1:18" x14ac:dyDescent="0.25">
      <c r="A9" s="155"/>
      <c r="B9" s="2" t="s">
        <v>34</v>
      </c>
      <c r="C9" s="19" t="s">
        <v>12</v>
      </c>
      <c r="D9" s="18" t="s">
        <v>17</v>
      </c>
      <c r="E9" s="45"/>
      <c r="F9" s="46"/>
      <c r="G9" s="8" t="e">
        <f t="shared" si="2"/>
        <v>#DIV/0!</v>
      </c>
      <c r="H9" s="8">
        <v>4500</v>
      </c>
      <c r="I9" s="8">
        <f t="shared" si="3"/>
        <v>0</v>
      </c>
      <c r="J9" s="60" t="e">
        <f t="shared" si="4"/>
        <v>#DIV/0!</v>
      </c>
      <c r="K9" s="31" t="e">
        <f t="shared" si="5"/>
        <v>#DIV/0!</v>
      </c>
      <c r="M9" s="66"/>
      <c r="N9" s="72" t="e">
        <f t="shared" si="0"/>
        <v>#DIV/0!</v>
      </c>
      <c r="O9" s="8">
        <v>1995</v>
      </c>
      <c r="P9" s="31" t="e">
        <f t="shared" si="6"/>
        <v>#DIV/0!</v>
      </c>
      <c r="Q9" s="32">
        <f t="shared" si="1"/>
        <v>0</v>
      </c>
      <c r="R9" s="115" t="e">
        <f t="shared" si="7"/>
        <v>#DIV/0!</v>
      </c>
    </row>
    <row r="10" spans="1:18" x14ac:dyDescent="0.25">
      <c r="A10" s="155"/>
      <c r="B10" s="2" t="s">
        <v>35</v>
      </c>
      <c r="C10" s="19" t="s">
        <v>13</v>
      </c>
      <c r="D10" s="18" t="s">
        <v>17</v>
      </c>
      <c r="E10" s="45"/>
      <c r="F10" s="46"/>
      <c r="G10" s="8" t="e">
        <f t="shared" si="2"/>
        <v>#DIV/0!</v>
      </c>
      <c r="H10" s="8">
        <v>3900</v>
      </c>
      <c r="I10" s="8">
        <f t="shared" si="3"/>
        <v>0</v>
      </c>
      <c r="J10" s="60" t="e">
        <f t="shared" si="4"/>
        <v>#DIV/0!</v>
      </c>
      <c r="K10" s="31" t="e">
        <f t="shared" si="5"/>
        <v>#DIV/0!</v>
      </c>
      <c r="M10" s="66"/>
      <c r="N10" s="72" t="e">
        <f t="shared" si="0"/>
        <v>#DIV/0!</v>
      </c>
      <c r="O10" s="8">
        <v>1260</v>
      </c>
      <c r="P10" s="31" t="e">
        <f t="shared" si="6"/>
        <v>#DIV/0!</v>
      </c>
      <c r="Q10" s="32">
        <f t="shared" si="1"/>
        <v>0</v>
      </c>
      <c r="R10" s="115" t="e">
        <f t="shared" si="7"/>
        <v>#DIV/0!</v>
      </c>
    </row>
    <row r="11" spans="1:18" x14ac:dyDescent="0.25">
      <c r="A11" s="155"/>
      <c r="B11" s="2" t="s">
        <v>36</v>
      </c>
      <c r="C11" s="19" t="s">
        <v>13</v>
      </c>
      <c r="D11" s="18" t="s">
        <v>17</v>
      </c>
      <c r="E11" s="45"/>
      <c r="F11" s="46"/>
      <c r="G11" s="8" t="e">
        <f t="shared" si="2"/>
        <v>#DIV/0!</v>
      </c>
      <c r="H11" s="8">
        <v>3800</v>
      </c>
      <c r="I11" s="8">
        <f t="shared" si="3"/>
        <v>0</v>
      </c>
      <c r="J11" s="60" t="e">
        <f t="shared" si="4"/>
        <v>#DIV/0!</v>
      </c>
      <c r="K11" s="31" t="e">
        <f t="shared" si="5"/>
        <v>#DIV/0!</v>
      </c>
      <c r="M11" s="66"/>
      <c r="N11" s="72" t="e">
        <f t="shared" si="0"/>
        <v>#DIV/0!</v>
      </c>
      <c r="O11" s="8">
        <v>1200</v>
      </c>
      <c r="P11" s="31" t="e">
        <f t="shared" si="6"/>
        <v>#DIV/0!</v>
      </c>
      <c r="Q11" s="32">
        <f t="shared" si="1"/>
        <v>0</v>
      </c>
      <c r="R11" s="115" t="e">
        <f t="shared" si="7"/>
        <v>#DIV/0!</v>
      </c>
    </row>
    <row r="12" spans="1:18" x14ac:dyDescent="0.25">
      <c r="A12" s="155"/>
      <c r="B12" s="2" t="s">
        <v>37</v>
      </c>
      <c r="C12" s="19" t="s">
        <v>13</v>
      </c>
      <c r="D12" s="19" t="s">
        <v>18</v>
      </c>
      <c r="E12" s="45"/>
      <c r="F12" s="46"/>
      <c r="G12" s="8" t="e">
        <f t="shared" si="2"/>
        <v>#DIV/0!</v>
      </c>
      <c r="H12" s="8">
        <v>3900</v>
      </c>
      <c r="I12" s="8">
        <f t="shared" si="3"/>
        <v>0</v>
      </c>
      <c r="J12" s="60" t="e">
        <f t="shared" si="4"/>
        <v>#DIV/0!</v>
      </c>
      <c r="K12" s="31" t="e">
        <f t="shared" si="5"/>
        <v>#DIV/0!</v>
      </c>
      <c r="M12" s="66"/>
      <c r="N12" s="72" t="e">
        <f t="shared" si="0"/>
        <v>#DIV/0!</v>
      </c>
      <c r="O12" s="8">
        <v>1260</v>
      </c>
      <c r="P12" s="31" t="e">
        <f t="shared" si="6"/>
        <v>#DIV/0!</v>
      </c>
      <c r="Q12" s="32">
        <f t="shared" si="1"/>
        <v>0</v>
      </c>
      <c r="R12" s="115" t="e">
        <f t="shared" si="7"/>
        <v>#DIV/0!</v>
      </c>
    </row>
    <row r="13" spans="1:18" ht="15.75" thickBot="1" x14ac:dyDescent="0.3">
      <c r="A13" s="156"/>
      <c r="B13" s="90" t="s">
        <v>38</v>
      </c>
      <c r="C13" s="91" t="s">
        <v>13</v>
      </c>
      <c r="D13" s="91" t="s">
        <v>18</v>
      </c>
      <c r="E13" s="127"/>
      <c r="F13" s="92"/>
      <c r="G13" s="62" t="e">
        <f t="shared" si="2"/>
        <v>#DIV/0!</v>
      </c>
      <c r="H13" s="8">
        <v>3800</v>
      </c>
      <c r="I13" s="62">
        <f t="shared" si="3"/>
        <v>0</v>
      </c>
      <c r="J13" s="93" t="e">
        <f t="shared" si="4"/>
        <v>#DIV/0!</v>
      </c>
      <c r="K13" s="63" t="e">
        <f t="shared" si="5"/>
        <v>#DIV/0!</v>
      </c>
      <c r="M13" s="128"/>
      <c r="N13" s="73" t="e">
        <f t="shared" si="0"/>
        <v>#DIV/0!</v>
      </c>
      <c r="O13" s="62">
        <v>1200</v>
      </c>
      <c r="P13" s="63" t="e">
        <f t="shared" si="6"/>
        <v>#DIV/0!</v>
      </c>
      <c r="Q13" s="69">
        <f t="shared" si="1"/>
        <v>0</v>
      </c>
      <c r="R13" s="129" t="e">
        <f t="shared" si="7"/>
        <v>#DIV/0!</v>
      </c>
    </row>
    <row r="14" spans="1:18" x14ac:dyDescent="0.25">
      <c r="A14" s="157" t="s">
        <v>92</v>
      </c>
      <c r="B14" s="13" t="s">
        <v>58</v>
      </c>
      <c r="C14" s="17" t="s">
        <v>11</v>
      </c>
      <c r="D14" s="17" t="s">
        <v>61</v>
      </c>
      <c r="E14" s="49"/>
      <c r="F14" s="49"/>
      <c r="G14" s="14" t="e">
        <f t="shared" si="2"/>
        <v>#DIV/0!</v>
      </c>
      <c r="H14" s="58">
        <v>13800</v>
      </c>
      <c r="I14" s="14">
        <f t="shared" si="3"/>
        <v>0</v>
      </c>
      <c r="J14" s="59" t="e">
        <f t="shared" si="4"/>
        <v>#DIV/0!</v>
      </c>
      <c r="K14" s="30" t="e">
        <f t="shared" si="5"/>
        <v>#DIV/0!</v>
      </c>
      <c r="M14" s="65"/>
      <c r="N14" s="71" t="e">
        <f t="shared" si="0"/>
        <v>#DIV/0!</v>
      </c>
      <c r="O14" s="58">
        <v>6710</v>
      </c>
      <c r="P14" s="30" t="e">
        <f t="shared" si="6"/>
        <v>#DIV/0!</v>
      </c>
      <c r="Q14" s="58">
        <f t="shared" si="1"/>
        <v>0</v>
      </c>
      <c r="R14" s="114" t="e">
        <f t="shared" si="7"/>
        <v>#DIV/0!</v>
      </c>
    </row>
    <row r="15" spans="1:18" x14ac:dyDescent="0.25">
      <c r="A15" s="158"/>
      <c r="B15" s="1" t="s">
        <v>59</v>
      </c>
      <c r="C15" s="18" t="s">
        <v>11</v>
      </c>
      <c r="D15" s="18" t="s">
        <v>61</v>
      </c>
      <c r="E15" s="46"/>
      <c r="F15" s="46"/>
      <c r="G15" s="8" t="e">
        <f t="shared" si="2"/>
        <v>#DIV/0!</v>
      </c>
      <c r="H15" s="32">
        <v>11800</v>
      </c>
      <c r="I15" s="8">
        <f t="shared" si="3"/>
        <v>0</v>
      </c>
      <c r="J15" s="60" t="e">
        <f t="shared" si="4"/>
        <v>#DIV/0!</v>
      </c>
      <c r="K15" s="31" t="e">
        <f t="shared" si="5"/>
        <v>#DIV/0!</v>
      </c>
      <c r="M15" s="66"/>
      <c r="N15" s="72" t="e">
        <f t="shared" si="0"/>
        <v>#DIV/0!</v>
      </c>
      <c r="O15" s="32">
        <v>5954</v>
      </c>
      <c r="P15" s="31" t="e">
        <f t="shared" si="6"/>
        <v>#DIV/0!</v>
      </c>
      <c r="Q15" s="32">
        <f t="shared" si="1"/>
        <v>0</v>
      </c>
      <c r="R15" s="115" t="e">
        <f t="shared" si="7"/>
        <v>#DIV/0!</v>
      </c>
    </row>
    <row r="16" spans="1:18" ht="15.75" thickBot="1" x14ac:dyDescent="0.3">
      <c r="A16" s="158"/>
      <c r="B16" s="1" t="s">
        <v>60</v>
      </c>
      <c r="C16" s="18" t="s">
        <v>11</v>
      </c>
      <c r="D16" s="18" t="s">
        <v>61</v>
      </c>
      <c r="E16" s="46"/>
      <c r="F16" s="46"/>
      <c r="G16" s="8" t="e">
        <f t="shared" si="2"/>
        <v>#DIV/0!</v>
      </c>
      <c r="H16" s="32">
        <v>10000</v>
      </c>
      <c r="I16" s="8">
        <f t="shared" si="3"/>
        <v>0</v>
      </c>
      <c r="J16" s="60" t="e">
        <f t="shared" si="4"/>
        <v>#DIV/0!</v>
      </c>
      <c r="K16" s="31" t="e">
        <f t="shared" si="5"/>
        <v>#DIV/0!</v>
      </c>
      <c r="M16" s="66"/>
      <c r="N16" s="72" t="e">
        <f t="shared" si="0"/>
        <v>#DIV/0!</v>
      </c>
      <c r="O16" s="32">
        <v>4725</v>
      </c>
      <c r="P16" s="31" t="e">
        <f t="shared" si="6"/>
        <v>#DIV/0!</v>
      </c>
      <c r="Q16" s="32">
        <f t="shared" si="1"/>
        <v>0</v>
      </c>
      <c r="R16" s="115" t="e">
        <f t="shared" si="7"/>
        <v>#DIV/0!</v>
      </c>
    </row>
    <row r="17" spans="1:18" x14ac:dyDescent="0.25">
      <c r="A17" s="158"/>
      <c r="B17" s="1" t="s">
        <v>28</v>
      </c>
      <c r="C17" s="18" t="s">
        <v>11</v>
      </c>
      <c r="D17" s="18" t="s">
        <v>17</v>
      </c>
      <c r="E17" s="46"/>
      <c r="F17" s="46"/>
      <c r="G17" s="8" t="e">
        <f t="shared" si="2"/>
        <v>#DIV/0!</v>
      </c>
      <c r="H17" s="58">
        <v>13800</v>
      </c>
      <c r="I17" s="8">
        <f t="shared" si="3"/>
        <v>0</v>
      </c>
      <c r="J17" s="60" t="e">
        <f t="shared" si="4"/>
        <v>#DIV/0!</v>
      </c>
      <c r="K17" s="31" t="e">
        <f t="shared" si="5"/>
        <v>#DIV/0!</v>
      </c>
      <c r="M17" s="66"/>
      <c r="N17" s="72" t="e">
        <f t="shared" si="0"/>
        <v>#DIV/0!</v>
      </c>
      <c r="O17" s="32">
        <v>6390</v>
      </c>
      <c r="P17" s="31" t="e">
        <f t="shared" si="6"/>
        <v>#DIV/0!</v>
      </c>
      <c r="Q17" s="32">
        <f t="shared" si="1"/>
        <v>0</v>
      </c>
      <c r="R17" s="115" t="e">
        <f t="shared" si="7"/>
        <v>#DIV/0!</v>
      </c>
    </row>
    <row r="18" spans="1:18" x14ac:dyDescent="0.25">
      <c r="A18" s="159"/>
      <c r="B18" s="1" t="s">
        <v>29</v>
      </c>
      <c r="C18" s="18" t="s">
        <v>11</v>
      </c>
      <c r="D18" s="18" t="s">
        <v>17</v>
      </c>
      <c r="E18" s="46"/>
      <c r="F18" s="46"/>
      <c r="G18" s="8" t="e">
        <f t="shared" si="2"/>
        <v>#DIV/0!</v>
      </c>
      <c r="H18" s="32">
        <v>11600</v>
      </c>
      <c r="I18" s="8">
        <f t="shared" si="3"/>
        <v>0</v>
      </c>
      <c r="J18" s="60" t="e">
        <f t="shared" si="4"/>
        <v>#DIV/0!</v>
      </c>
      <c r="K18" s="31" t="e">
        <f t="shared" si="5"/>
        <v>#DIV/0!</v>
      </c>
      <c r="M18" s="66"/>
      <c r="N18" s="72" t="e">
        <f t="shared" si="0"/>
        <v>#DIV/0!</v>
      </c>
      <c r="O18" s="32">
        <v>5670</v>
      </c>
      <c r="P18" s="31" t="e">
        <f t="shared" si="6"/>
        <v>#DIV/0!</v>
      </c>
      <c r="Q18" s="32">
        <f t="shared" si="1"/>
        <v>0</v>
      </c>
      <c r="R18" s="115" t="e">
        <f t="shared" si="7"/>
        <v>#DIV/0!</v>
      </c>
    </row>
    <row r="19" spans="1:18" x14ac:dyDescent="0.25">
      <c r="A19" s="159"/>
      <c r="B19" s="1" t="s">
        <v>30</v>
      </c>
      <c r="C19" s="18" t="s">
        <v>11</v>
      </c>
      <c r="D19" s="18" t="s">
        <v>17</v>
      </c>
      <c r="E19" s="46"/>
      <c r="F19" s="46"/>
      <c r="G19" s="8" t="e">
        <f t="shared" si="2"/>
        <v>#DIV/0!</v>
      </c>
      <c r="H19" s="32">
        <v>10000</v>
      </c>
      <c r="I19" s="8">
        <f t="shared" si="3"/>
        <v>0</v>
      </c>
      <c r="J19" s="60" t="e">
        <f t="shared" si="4"/>
        <v>#DIV/0!</v>
      </c>
      <c r="K19" s="31" t="e">
        <f t="shared" si="5"/>
        <v>#DIV/0!</v>
      </c>
      <c r="M19" s="66"/>
      <c r="N19" s="72" t="e">
        <f t="shared" si="0"/>
        <v>#DIV/0!</v>
      </c>
      <c r="O19" s="32">
        <v>4500</v>
      </c>
      <c r="P19" s="31" t="e">
        <f t="shared" si="6"/>
        <v>#DIV/0!</v>
      </c>
      <c r="Q19" s="32">
        <f t="shared" si="1"/>
        <v>0</v>
      </c>
      <c r="R19" s="115" t="e">
        <f t="shared" si="7"/>
        <v>#DIV/0!</v>
      </c>
    </row>
    <row r="20" spans="1:18" x14ac:dyDescent="0.25">
      <c r="A20" s="159"/>
      <c r="B20" s="1" t="s">
        <v>31</v>
      </c>
      <c r="C20" s="18" t="s">
        <v>11</v>
      </c>
      <c r="D20" s="18" t="s">
        <v>17</v>
      </c>
      <c r="E20" s="46"/>
      <c r="F20" s="46"/>
      <c r="G20" s="8" t="e">
        <f t="shared" si="2"/>
        <v>#DIV/0!</v>
      </c>
      <c r="H20" s="32">
        <v>9300</v>
      </c>
      <c r="I20" s="8">
        <f t="shared" si="3"/>
        <v>0</v>
      </c>
      <c r="J20" s="60" t="e">
        <f t="shared" si="4"/>
        <v>#DIV/0!</v>
      </c>
      <c r="K20" s="31" t="e">
        <f t="shared" si="5"/>
        <v>#DIV/0!</v>
      </c>
      <c r="M20" s="66"/>
      <c r="N20" s="72" t="e">
        <f t="shared" si="0"/>
        <v>#DIV/0!</v>
      </c>
      <c r="O20" s="32">
        <v>3600</v>
      </c>
      <c r="P20" s="31" t="e">
        <f t="shared" si="6"/>
        <v>#DIV/0!</v>
      </c>
      <c r="Q20" s="32">
        <f t="shared" si="1"/>
        <v>0</v>
      </c>
      <c r="R20" s="115" t="e">
        <f t="shared" si="7"/>
        <v>#DIV/0!</v>
      </c>
    </row>
    <row r="21" spans="1:18" x14ac:dyDescent="0.25">
      <c r="A21" s="159"/>
      <c r="B21" s="2" t="s">
        <v>32</v>
      </c>
      <c r="C21" s="19" t="s">
        <v>12</v>
      </c>
      <c r="D21" s="18" t="s">
        <v>17</v>
      </c>
      <c r="E21" s="46"/>
      <c r="F21" s="46"/>
      <c r="G21" s="8" t="e">
        <f t="shared" si="2"/>
        <v>#DIV/0!</v>
      </c>
      <c r="H21" s="8">
        <v>5500</v>
      </c>
      <c r="I21" s="8">
        <f t="shared" si="3"/>
        <v>0</v>
      </c>
      <c r="J21" s="60" t="e">
        <f t="shared" si="4"/>
        <v>#DIV/0!</v>
      </c>
      <c r="K21" s="31" t="e">
        <f t="shared" si="5"/>
        <v>#DIV/0!</v>
      </c>
      <c r="M21" s="66"/>
      <c r="N21" s="72" t="e">
        <f t="shared" si="0"/>
        <v>#DIV/0!</v>
      </c>
      <c r="O21" s="8">
        <v>2380</v>
      </c>
      <c r="P21" s="31" t="e">
        <f t="shared" si="6"/>
        <v>#DIV/0!</v>
      </c>
      <c r="Q21" s="32">
        <f t="shared" si="1"/>
        <v>0</v>
      </c>
      <c r="R21" s="115" t="e">
        <f t="shared" si="7"/>
        <v>#DIV/0!</v>
      </c>
    </row>
    <row r="22" spans="1:18" x14ac:dyDescent="0.25">
      <c r="A22" s="159"/>
      <c r="B22" s="2" t="s">
        <v>33</v>
      </c>
      <c r="C22" s="19" t="s">
        <v>12</v>
      </c>
      <c r="D22" s="18" t="s">
        <v>17</v>
      </c>
      <c r="E22" s="46"/>
      <c r="F22" s="46"/>
      <c r="G22" s="8" t="e">
        <f t="shared" si="2"/>
        <v>#DIV/0!</v>
      </c>
      <c r="H22" s="8">
        <v>5000</v>
      </c>
      <c r="I22" s="8">
        <f t="shared" si="3"/>
        <v>0</v>
      </c>
      <c r="J22" s="60" t="e">
        <f t="shared" si="4"/>
        <v>#DIV/0!</v>
      </c>
      <c r="K22" s="31" t="e">
        <f t="shared" si="5"/>
        <v>#DIV/0!</v>
      </c>
      <c r="M22" s="66"/>
      <c r="N22" s="72" t="e">
        <f t="shared" si="0"/>
        <v>#DIV/0!</v>
      </c>
      <c r="O22" s="8">
        <v>2185</v>
      </c>
      <c r="P22" s="31" t="e">
        <f t="shared" si="6"/>
        <v>#DIV/0!</v>
      </c>
      <c r="Q22" s="32">
        <f t="shared" si="1"/>
        <v>0</v>
      </c>
      <c r="R22" s="115" t="e">
        <f t="shared" si="7"/>
        <v>#DIV/0!</v>
      </c>
    </row>
    <row r="23" spans="1:18" x14ac:dyDescent="0.25">
      <c r="A23" s="159"/>
      <c r="B23" s="2" t="s">
        <v>34</v>
      </c>
      <c r="C23" s="19" t="s">
        <v>12</v>
      </c>
      <c r="D23" s="18" t="s">
        <v>17</v>
      </c>
      <c r="E23" s="46"/>
      <c r="F23" s="46"/>
      <c r="G23" s="8" t="e">
        <f t="shared" si="2"/>
        <v>#DIV/0!</v>
      </c>
      <c r="H23" s="8">
        <v>4500</v>
      </c>
      <c r="I23" s="8">
        <f t="shared" si="3"/>
        <v>0</v>
      </c>
      <c r="J23" s="60" t="e">
        <f t="shared" si="4"/>
        <v>#DIV/0!</v>
      </c>
      <c r="K23" s="31" t="e">
        <f t="shared" si="5"/>
        <v>#DIV/0!</v>
      </c>
      <c r="M23" s="66"/>
      <c r="N23" s="72" t="e">
        <f t="shared" si="0"/>
        <v>#DIV/0!</v>
      </c>
      <c r="O23" s="8">
        <v>1995</v>
      </c>
      <c r="P23" s="31" t="e">
        <f t="shared" si="6"/>
        <v>#DIV/0!</v>
      </c>
      <c r="Q23" s="32">
        <f t="shared" si="1"/>
        <v>0</v>
      </c>
      <c r="R23" s="115" t="e">
        <f t="shared" si="7"/>
        <v>#DIV/0!</v>
      </c>
    </row>
    <row r="24" spans="1:18" x14ac:dyDescent="0.25">
      <c r="A24" s="159"/>
      <c r="B24" s="2" t="s">
        <v>35</v>
      </c>
      <c r="C24" s="19" t="s">
        <v>13</v>
      </c>
      <c r="D24" s="18" t="s">
        <v>17</v>
      </c>
      <c r="E24" s="46"/>
      <c r="F24" s="46"/>
      <c r="G24" s="8" t="e">
        <f t="shared" si="2"/>
        <v>#DIV/0!</v>
      </c>
      <c r="H24" s="8">
        <v>3900</v>
      </c>
      <c r="I24" s="8">
        <f t="shared" si="3"/>
        <v>0</v>
      </c>
      <c r="J24" s="60" t="e">
        <f t="shared" si="4"/>
        <v>#DIV/0!</v>
      </c>
      <c r="K24" s="31" t="e">
        <f t="shared" si="5"/>
        <v>#DIV/0!</v>
      </c>
      <c r="M24" s="66"/>
      <c r="N24" s="72" t="e">
        <f t="shared" si="0"/>
        <v>#DIV/0!</v>
      </c>
      <c r="O24" s="8">
        <v>1260</v>
      </c>
      <c r="P24" s="31" t="e">
        <f t="shared" si="6"/>
        <v>#DIV/0!</v>
      </c>
      <c r="Q24" s="32">
        <f t="shared" si="1"/>
        <v>0</v>
      </c>
      <c r="R24" s="115" t="e">
        <f t="shared" si="7"/>
        <v>#DIV/0!</v>
      </c>
    </row>
    <row r="25" spans="1:18" x14ac:dyDescent="0.25">
      <c r="A25" s="159"/>
      <c r="B25" s="2" t="s">
        <v>36</v>
      </c>
      <c r="C25" s="19" t="s">
        <v>13</v>
      </c>
      <c r="D25" s="18" t="s">
        <v>17</v>
      </c>
      <c r="E25" s="46"/>
      <c r="F25" s="46"/>
      <c r="G25" s="8" t="e">
        <f t="shared" si="2"/>
        <v>#DIV/0!</v>
      </c>
      <c r="H25" s="8">
        <v>3800</v>
      </c>
      <c r="I25" s="8">
        <f t="shared" si="3"/>
        <v>0</v>
      </c>
      <c r="J25" s="60" t="e">
        <f t="shared" si="4"/>
        <v>#DIV/0!</v>
      </c>
      <c r="K25" s="31" t="e">
        <f t="shared" si="5"/>
        <v>#DIV/0!</v>
      </c>
      <c r="M25" s="66"/>
      <c r="N25" s="72" t="e">
        <f t="shared" si="0"/>
        <v>#DIV/0!</v>
      </c>
      <c r="O25" s="8">
        <v>1200</v>
      </c>
      <c r="P25" s="31" t="e">
        <f t="shared" si="6"/>
        <v>#DIV/0!</v>
      </c>
      <c r="Q25" s="32">
        <f t="shared" si="1"/>
        <v>0</v>
      </c>
      <c r="R25" s="115" t="e">
        <f t="shared" si="7"/>
        <v>#DIV/0!</v>
      </c>
    </row>
    <row r="26" spans="1:18" x14ac:dyDescent="0.25">
      <c r="A26" s="159"/>
      <c r="B26" s="2" t="s">
        <v>37</v>
      </c>
      <c r="C26" s="19" t="s">
        <v>13</v>
      </c>
      <c r="D26" s="19" t="s">
        <v>18</v>
      </c>
      <c r="E26" s="46"/>
      <c r="F26" s="46"/>
      <c r="G26" s="8" t="e">
        <f t="shared" si="2"/>
        <v>#DIV/0!</v>
      </c>
      <c r="H26" s="8">
        <v>3900</v>
      </c>
      <c r="I26" s="8">
        <f t="shared" si="3"/>
        <v>0</v>
      </c>
      <c r="J26" s="60" t="e">
        <f t="shared" si="4"/>
        <v>#DIV/0!</v>
      </c>
      <c r="K26" s="31" t="e">
        <f t="shared" si="5"/>
        <v>#DIV/0!</v>
      </c>
      <c r="M26" s="66"/>
      <c r="N26" s="72" t="e">
        <f t="shared" si="0"/>
        <v>#DIV/0!</v>
      </c>
      <c r="O26" s="8">
        <v>1260</v>
      </c>
      <c r="P26" s="31" t="e">
        <f t="shared" si="6"/>
        <v>#DIV/0!</v>
      </c>
      <c r="Q26" s="32">
        <f t="shared" si="1"/>
        <v>0</v>
      </c>
      <c r="R26" s="115" t="e">
        <f t="shared" si="7"/>
        <v>#DIV/0!</v>
      </c>
    </row>
    <row r="27" spans="1:18" ht="15.75" thickBot="1" x14ac:dyDescent="0.3">
      <c r="A27" s="160"/>
      <c r="B27" s="90" t="s">
        <v>38</v>
      </c>
      <c r="C27" s="91" t="s">
        <v>13</v>
      </c>
      <c r="D27" s="91" t="s">
        <v>18</v>
      </c>
      <c r="E27" s="92"/>
      <c r="F27" s="92"/>
      <c r="G27" s="62" t="e">
        <f t="shared" si="2"/>
        <v>#DIV/0!</v>
      </c>
      <c r="H27" s="8">
        <v>3800</v>
      </c>
      <c r="I27" s="62">
        <f t="shared" si="3"/>
        <v>0</v>
      </c>
      <c r="J27" s="93" t="e">
        <f t="shared" si="4"/>
        <v>#DIV/0!</v>
      </c>
      <c r="K27" s="63" t="e">
        <f t="shared" si="5"/>
        <v>#DIV/0!</v>
      </c>
      <c r="M27" s="128"/>
      <c r="N27" s="73" t="e">
        <f t="shared" si="0"/>
        <v>#DIV/0!</v>
      </c>
      <c r="O27" s="62">
        <v>1200</v>
      </c>
      <c r="P27" s="63" t="e">
        <f t="shared" si="6"/>
        <v>#DIV/0!</v>
      </c>
      <c r="Q27" s="69">
        <f t="shared" si="1"/>
        <v>0</v>
      </c>
      <c r="R27" s="129" t="e">
        <f t="shared" si="7"/>
        <v>#DIV/0!</v>
      </c>
    </row>
    <row r="28" spans="1:18" x14ac:dyDescent="0.25">
      <c r="A28" s="157" t="s">
        <v>121</v>
      </c>
      <c r="B28" s="13" t="s">
        <v>62</v>
      </c>
      <c r="C28" s="17" t="s">
        <v>11</v>
      </c>
      <c r="D28" s="17" t="s">
        <v>65</v>
      </c>
      <c r="E28" s="49"/>
      <c r="F28" s="49"/>
      <c r="G28" s="14" t="e">
        <f t="shared" si="2"/>
        <v>#DIV/0!</v>
      </c>
      <c r="H28" s="58">
        <v>13800</v>
      </c>
      <c r="I28" s="14">
        <f t="shared" si="3"/>
        <v>0</v>
      </c>
      <c r="J28" s="59" t="e">
        <f t="shared" si="4"/>
        <v>#DIV/0!</v>
      </c>
      <c r="K28" s="30" t="e">
        <f t="shared" si="5"/>
        <v>#DIV/0!</v>
      </c>
      <c r="M28" s="65"/>
      <c r="N28" s="71" t="e">
        <f t="shared" si="0"/>
        <v>#DIV/0!</v>
      </c>
      <c r="O28" s="58">
        <v>6300</v>
      </c>
      <c r="P28" s="30" t="e">
        <f t="shared" si="6"/>
        <v>#DIV/0!</v>
      </c>
      <c r="Q28" s="58">
        <f t="shared" si="1"/>
        <v>0</v>
      </c>
      <c r="R28" s="114" t="e">
        <f t="shared" si="7"/>
        <v>#DIV/0!</v>
      </c>
    </row>
    <row r="29" spans="1:18" x14ac:dyDescent="0.25">
      <c r="A29" s="158"/>
      <c r="B29" s="1" t="s">
        <v>63</v>
      </c>
      <c r="C29" s="18" t="s">
        <v>11</v>
      </c>
      <c r="D29" s="18" t="s">
        <v>65</v>
      </c>
      <c r="E29" s="46"/>
      <c r="F29" s="46"/>
      <c r="G29" s="8" t="e">
        <f t="shared" si="2"/>
        <v>#DIV/0!</v>
      </c>
      <c r="H29" s="32">
        <v>11600</v>
      </c>
      <c r="I29" s="8">
        <f t="shared" si="3"/>
        <v>0</v>
      </c>
      <c r="J29" s="60" t="e">
        <f t="shared" si="4"/>
        <v>#DIV/0!</v>
      </c>
      <c r="K29" s="31" t="e">
        <f t="shared" si="5"/>
        <v>#DIV/0!</v>
      </c>
      <c r="M29" s="66"/>
      <c r="N29" s="72" t="e">
        <f t="shared" si="0"/>
        <v>#DIV/0!</v>
      </c>
      <c r="O29" s="32">
        <v>5700</v>
      </c>
      <c r="P29" s="31" t="e">
        <f t="shared" si="6"/>
        <v>#DIV/0!</v>
      </c>
      <c r="Q29" s="32">
        <f t="shared" si="1"/>
        <v>0</v>
      </c>
      <c r="R29" s="115" t="e">
        <f t="shared" si="7"/>
        <v>#DIV/0!</v>
      </c>
    </row>
    <row r="30" spans="1:18" x14ac:dyDescent="0.25">
      <c r="A30" s="158"/>
      <c r="B30" s="1" t="s">
        <v>64</v>
      </c>
      <c r="C30" s="18" t="s">
        <v>11</v>
      </c>
      <c r="D30" s="18" t="s">
        <v>65</v>
      </c>
      <c r="E30" s="46"/>
      <c r="F30" s="46"/>
      <c r="G30" s="8" t="e">
        <f t="shared" si="2"/>
        <v>#DIV/0!</v>
      </c>
      <c r="H30" s="32">
        <v>10000</v>
      </c>
      <c r="I30" s="8">
        <f t="shared" si="3"/>
        <v>0</v>
      </c>
      <c r="J30" s="60" t="e">
        <f t="shared" si="4"/>
        <v>#DIV/0!</v>
      </c>
      <c r="K30" s="31" t="e">
        <f t="shared" si="5"/>
        <v>#DIV/0!</v>
      </c>
      <c r="M30" s="66"/>
      <c r="N30" s="72" t="e">
        <f t="shared" si="0"/>
        <v>#DIV/0!</v>
      </c>
      <c r="O30" s="32">
        <v>5250</v>
      </c>
      <c r="P30" s="31" t="e">
        <f t="shared" si="6"/>
        <v>#DIV/0!</v>
      </c>
      <c r="Q30" s="32">
        <f t="shared" si="1"/>
        <v>0</v>
      </c>
      <c r="R30" s="115" t="e">
        <f t="shared" si="7"/>
        <v>#DIV/0!</v>
      </c>
    </row>
    <row r="31" spans="1:18" x14ac:dyDescent="0.25">
      <c r="A31" s="158"/>
      <c r="B31" s="2" t="s">
        <v>66</v>
      </c>
      <c r="C31" s="18" t="s">
        <v>11</v>
      </c>
      <c r="D31" s="18" t="s">
        <v>65</v>
      </c>
      <c r="E31" s="46"/>
      <c r="F31" s="46"/>
      <c r="G31" s="8" t="e">
        <f t="shared" si="2"/>
        <v>#DIV/0!</v>
      </c>
      <c r="H31" s="32">
        <v>11278</v>
      </c>
      <c r="I31" s="8">
        <f t="shared" si="3"/>
        <v>0</v>
      </c>
      <c r="J31" s="60" t="e">
        <f t="shared" si="4"/>
        <v>#DIV/0!</v>
      </c>
      <c r="K31" s="31" t="e">
        <f t="shared" si="5"/>
        <v>#DIV/0!</v>
      </c>
      <c r="M31" s="66"/>
      <c r="N31" s="72" t="e">
        <f t="shared" si="0"/>
        <v>#DIV/0!</v>
      </c>
      <c r="O31" s="32">
        <v>5250</v>
      </c>
      <c r="P31" s="31" t="e">
        <f t="shared" si="6"/>
        <v>#DIV/0!</v>
      </c>
      <c r="Q31" s="32">
        <f t="shared" si="1"/>
        <v>0</v>
      </c>
      <c r="R31" s="115" t="e">
        <f t="shared" si="7"/>
        <v>#DIV/0!</v>
      </c>
    </row>
    <row r="32" spans="1:18" x14ac:dyDescent="0.25">
      <c r="A32" s="158"/>
      <c r="B32" s="2" t="s">
        <v>67</v>
      </c>
      <c r="C32" s="18" t="s">
        <v>11</v>
      </c>
      <c r="D32" s="18" t="s">
        <v>65</v>
      </c>
      <c r="E32" s="46"/>
      <c r="F32" s="46"/>
      <c r="G32" s="8" t="e">
        <f t="shared" si="2"/>
        <v>#DIV/0!</v>
      </c>
      <c r="H32" s="32">
        <v>9886</v>
      </c>
      <c r="I32" s="8">
        <f t="shared" si="3"/>
        <v>0</v>
      </c>
      <c r="J32" s="60" t="e">
        <f t="shared" si="4"/>
        <v>#DIV/0!</v>
      </c>
      <c r="K32" s="31" t="e">
        <f t="shared" si="5"/>
        <v>#DIV/0!</v>
      </c>
      <c r="M32" s="66"/>
      <c r="N32" s="72" t="e">
        <f t="shared" si="0"/>
        <v>#DIV/0!</v>
      </c>
      <c r="O32" s="32">
        <v>4800</v>
      </c>
      <c r="P32" s="31" t="e">
        <f t="shared" si="6"/>
        <v>#DIV/0!</v>
      </c>
      <c r="Q32" s="32">
        <f t="shared" si="1"/>
        <v>0</v>
      </c>
      <c r="R32" s="115" t="e">
        <f t="shared" si="7"/>
        <v>#DIV/0!</v>
      </c>
    </row>
    <row r="33" spans="1:18" x14ac:dyDescent="0.25">
      <c r="A33" s="158"/>
      <c r="B33" s="2" t="s">
        <v>68</v>
      </c>
      <c r="C33" s="18" t="s">
        <v>11</v>
      </c>
      <c r="D33" s="18" t="s">
        <v>65</v>
      </c>
      <c r="E33" s="46"/>
      <c r="F33" s="46"/>
      <c r="G33" s="8" t="e">
        <f t="shared" si="2"/>
        <v>#DIV/0!</v>
      </c>
      <c r="H33" s="32">
        <v>9240</v>
      </c>
      <c r="I33" s="8">
        <f t="shared" si="3"/>
        <v>0</v>
      </c>
      <c r="J33" s="60" t="e">
        <f t="shared" si="4"/>
        <v>#DIV/0!</v>
      </c>
      <c r="K33" s="31" t="e">
        <f t="shared" si="5"/>
        <v>#DIV/0!</v>
      </c>
      <c r="M33" s="66"/>
      <c r="N33" s="72" t="e">
        <f t="shared" si="0"/>
        <v>#DIV/0!</v>
      </c>
      <c r="O33" s="32">
        <v>4200</v>
      </c>
      <c r="P33" s="31" t="e">
        <f t="shared" si="6"/>
        <v>#DIV/0!</v>
      </c>
      <c r="Q33" s="32">
        <f t="shared" si="1"/>
        <v>0</v>
      </c>
      <c r="R33" s="115" t="e">
        <f t="shared" si="7"/>
        <v>#DIV/0!</v>
      </c>
    </row>
    <row r="34" spans="1:18" x14ac:dyDescent="0.25">
      <c r="A34" s="158"/>
      <c r="B34" s="2" t="s">
        <v>69</v>
      </c>
      <c r="C34" s="18" t="s">
        <v>11</v>
      </c>
      <c r="D34" s="18" t="s">
        <v>65</v>
      </c>
      <c r="E34" s="46"/>
      <c r="F34" s="46"/>
      <c r="G34" s="8" t="e">
        <f t="shared" si="2"/>
        <v>#DIV/0!</v>
      </c>
      <c r="H34" s="32">
        <v>7500</v>
      </c>
      <c r="I34" s="8">
        <f t="shared" si="3"/>
        <v>0</v>
      </c>
      <c r="J34" s="60" t="e">
        <f t="shared" si="4"/>
        <v>#DIV/0!</v>
      </c>
      <c r="K34" s="31" t="e">
        <f t="shared" si="5"/>
        <v>#DIV/0!</v>
      </c>
      <c r="M34" s="66"/>
      <c r="N34" s="72" t="e">
        <f t="shared" si="0"/>
        <v>#DIV/0!</v>
      </c>
      <c r="O34" s="32">
        <v>3600</v>
      </c>
      <c r="P34" s="31" t="e">
        <f t="shared" si="6"/>
        <v>#DIV/0!</v>
      </c>
      <c r="Q34" s="32">
        <f t="shared" si="1"/>
        <v>0</v>
      </c>
      <c r="R34" s="115" t="e">
        <f t="shared" si="7"/>
        <v>#DIV/0!</v>
      </c>
    </row>
    <row r="35" spans="1:18" x14ac:dyDescent="0.25">
      <c r="A35" s="158"/>
      <c r="B35" s="2" t="s">
        <v>70</v>
      </c>
      <c r="C35" s="18" t="s">
        <v>11</v>
      </c>
      <c r="D35" s="18" t="s">
        <v>65</v>
      </c>
      <c r="E35" s="46"/>
      <c r="F35" s="46"/>
      <c r="G35" s="8" t="e">
        <f>F35/E35</f>
        <v>#DIV/0!</v>
      </c>
      <c r="H35" s="32">
        <v>7000</v>
      </c>
      <c r="I35" s="8">
        <f t="shared" si="3"/>
        <v>0</v>
      </c>
      <c r="J35" s="60" t="e">
        <f t="shared" si="4"/>
        <v>#DIV/0!</v>
      </c>
      <c r="K35" s="31" t="e">
        <f t="shared" si="5"/>
        <v>#DIV/0!</v>
      </c>
      <c r="M35" s="66"/>
      <c r="N35" s="72" t="e">
        <f t="shared" si="0"/>
        <v>#DIV/0!</v>
      </c>
      <c r="O35" s="32">
        <v>3150</v>
      </c>
      <c r="P35" s="31" t="e">
        <f t="shared" si="6"/>
        <v>#DIV/0!</v>
      </c>
      <c r="Q35" s="32">
        <f t="shared" si="1"/>
        <v>0</v>
      </c>
      <c r="R35" s="115" t="e">
        <f t="shared" si="7"/>
        <v>#DIV/0!</v>
      </c>
    </row>
    <row r="36" spans="1:18" x14ac:dyDescent="0.25">
      <c r="A36" s="158"/>
      <c r="B36" s="2" t="s">
        <v>71</v>
      </c>
      <c r="C36" s="18" t="s">
        <v>12</v>
      </c>
      <c r="D36" s="18" t="s">
        <v>65</v>
      </c>
      <c r="E36" s="46"/>
      <c r="F36" s="46"/>
      <c r="G36" s="8" t="e">
        <f t="shared" si="2"/>
        <v>#DIV/0!</v>
      </c>
      <c r="H36" s="32">
        <v>5273</v>
      </c>
      <c r="I36" s="8">
        <f t="shared" si="3"/>
        <v>0</v>
      </c>
      <c r="J36" s="60" t="e">
        <f t="shared" si="4"/>
        <v>#DIV/0!</v>
      </c>
      <c r="K36" s="31" t="e">
        <f t="shared" si="5"/>
        <v>#DIV/0!</v>
      </c>
      <c r="M36" s="66"/>
      <c r="N36" s="72" t="e">
        <f t="shared" si="0"/>
        <v>#DIV/0!</v>
      </c>
      <c r="O36" s="32">
        <v>2280</v>
      </c>
      <c r="P36" s="31" t="e">
        <f t="shared" si="6"/>
        <v>#DIV/0!</v>
      </c>
      <c r="Q36" s="32">
        <f t="shared" si="1"/>
        <v>0</v>
      </c>
      <c r="R36" s="115" t="e">
        <f t="shared" si="7"/>
        <v>#DIV/0!</v>
      </c>
    </row>
    <row r="37" spans="1:18" x14ac:dyDescent="0.25">
      <c r="A37" s="158"/>
      <c r="B37" s="2" t="s">
        <v>72</v>
      </c>
      <c r="C37" s="18" t="s">
        <v>12</v>
      </c>
      <c r="D37" s="18" t="s">
        <v>65</v>
      </c>
      <c r="E37" s="46"/>
      <c r="F37" s="46"/>
      <c r="G37" s="8" t="e">
        <f t="shared" si="2"/>
        <v>#DIV/0!</v>
      </c>
      <c r="H37" s="32">
        <v>4668</v>
      </c>
      <c r="I37" s="8">
        <f t="shared" si="3"/>
        <v>0</v>
      </c>
      <c r="J37" s="60" t="e">
        <f t="shared" si="4"/>
        <v>#DIV/0!</v>
      </c>
      <c r="K37" s="31" t="e">
        <f t="shared" si="5"/>
        <v>#DIV/0!</v>
      </c>
      <c r="M37" s="66"/>
      <c r="N37" s="72" t="e">
        <f t="shared" si="0"/>
        <v>#DIV/0!</v>
      </c>
      <c r="O37" s="32">
        <v>2040</v>
      </c>
      <c r="P37" s="31" t="e">
        <f t="shared" si="6"/>
        <v>#DIV/0!</v>
      </c>
      <c r="Q37" s="32">
        <f t="shared" si="1"/>
        <v>0</v>
      </c>
      <c r="R37" s="115" t="e">
        <f t="shared" si="7"/>
        <v>#DIV/0!</v>
      </c>
    </row>
    <row r="38" spans="1:18" x14ac:dyDescent="0.25">
      <c r="A38" s="158"/>
      <c r="B38" s="2" t="s">
        <v>73</v>
      </c>
      <c r="C38" s="18" t="s">
        <v>12</v>
      </c>
      <c r="D38" s="18" t="s">
        <v>65</v>
      </c>
      <c r="E38" s="46"/>
      <c r="F38" s="46"/>
      <c r="G38" s="8" t="e">
        <f t="shared" si="2"/>
        <v>#DIV/0!</v>
      </c>
      <c r="H38" s="32">
        <v>3938</v>
      </c>
      <c r="I38" s="8">
        <f t="shared" si="3"/>
        <v>0</v>
      </c>
      <c r="J38" s="60" t="e">
        <f t="shared" si="4"/>
        <v>#DIV/0!</v>
      </c>
      <c r="K38" s="31" t="e">
        <f t="shared" si="5"/>
        <v>#DIV/0!</v>
      </c>
      <c r="M38" s="66"/>
      <c r="N38" s="72" t="e">
        <f t="shared" si="0"/>
        <v>#DIV/0!</v>
      </c>
      <c r="O38" s="32">
        <v>1800</v>
      </c>
      <c r="P38" s="31" t="e">
        <f t="shared" si="6"/>
        <v>#DIV/0!</v>
      </c>
      <c r="Q38" s="32">
        <f t="shared" si="1"/>
        <v>0</v>
      </c>
      <c r="R38" s="115" t="e">
        <f t="shared" si="7"/>
        <v>#DIV/0!</v>
      </c>
    </row>
    <row r="39" spans="1:18" x14ac:dyDescent="0.25">
      <c r="A39" s="158"/>
      <c r="B39" s="2" t="s">
        <v>37</v>
      </c>
      <c r="C39" s="19" t="s">
        <v>13</v>
      </c>
      <c r="D39" s="18" t="s">
        <v>18</v>
      </c>
      <c r="E39" s="46"/>
      <c r="F39" s="46"/>
      <c r="G39" s="8" t="e">
        <f t="shared" si="2"/>
        <v>#DIV/0!</v>
      </c>
      <c r="H39" s="32">
        <v>3900</v>
      </c>
      <c r="I39" s="8">
        <f t="shared" si="3"/>
        <v>0</v>
      </c>
      <c r="J39" s="60" t="e">
        <f t="shared" si="4"/>
        <v>#DIV/0!</v>
      </c>
      <c r="K39" s="31" t="e">
        <f t="shared" si="5"/>
        <v>#DIV/0!</v>
      </c>
      <c r="M39" s="66"/>
      <c r="N39" s="72" t="e">
        <f t="shared" si="0"/>
        <v>#DIV/0!</v>
      </c>
      <c r="O39" s="8">
        <v>1300</v>
      </c>
      <c r="P39" s="31" t="e">
        <f t="shared" si="6"/>
        <v>#DIV/0!</v>
      </c>
      <c r="Q39" s="32">
        <f t="shared" si="1"/>
        <v>0</v>
      </c>
      <c r="R39" s="115" t="e">
        <f t="shared" si="7"/>
        <v>#DIV/0!</v>
      </c>
    </row>
    <row r="40" spans="1:18" ht="15.75" thickBot="1" x14ac:dyDescent="0.3">
      <c r="A40" s="172"/>
      <c r="B40" s="90" t="s">
        <v>38</v>
      </c>
      <c r="C40" s="91" t="s">
        <v>13</v>
      </c>
      <c r="D40" s="97" t="s">
        <v>18</v>
      </c>
      <c r="E40" s="92"/>
      <c r="F40" s="92"/>
      <c r="G40" s="62" t="e">
        <f t="shared" si="2"/>
        <v>#DIV/0!</v>
      </c>
      <c r="H40" s="62">
        <v>3800</v>
      </c>
      <c r="I40" s="62">
        <f t="shared" si="3"/>
        <v>0</v>
      </c>
      <c r="J40" s="93" t="e">
        <f t="shared" si="4"/>
        <v>#DIV/0!</v>
      </c>
      <c r="K40" s="63" t="e">
        <f t="shared" si="5"/>
        <v>#DIV/0!</v>
      </c>
      <c r="M40" s="128"/>
      <c r="N40" s="73" t="e">
        <f t="shared" si="0"/>
        <v>#DIV/0!</v>
      </c>
      <c r="O40" s="62">
        <v>1200</v>
      </c>
      <c r="P40" s="63" t="e">
        <f t="shared" si="6"/>
        <v>#DIV/0!</v>
      </c>
      <c r="Q40" s="69">
        <f t="shared" si="1"/>
        <v>0</v>
      </c>
      <c r="R40" s="129" t="e">
        <f t="shared" si="7"/>
        <v>#DIV/0!</v>
      </c>
    </row>
    <row r="41" spans="1:18" x14ac:dyDescent="0.25">
      <c r="A41" s="157" t="s">
        <v>93</v>
      </c>
      <c r="B41" s="107" t="s">
        <v>75</v>
      </c>
      <c r="C41" s="21" t="s">
        <v>11</v>
      </c>
      <c r="D41" s="17" t="s">
        <v>106</v>
      </c>
      <c r="E41" s="49"/>
      <c r="F41" s="49"/>
      <c r="G41" s="14" t="e">
        <f t="shared" si="2"/>
        <v>#DIV/0!</v>
      </c>
      <c r="H41" s="14">
        <v>6208</v>
      </c>
      <c r="I41" s="14">
        <f t="shared" si="3"/>
        <v>0</v>
      </c>
      <c r="J41" s="59" t="e">
        <f t="shared" si="4"/>
        <v>#DIV/0!</v>
      </c>
      <c r="K41" s="30" t="e">
        <f t="shared" si="5"/>
        <v>#DIV/0!</v>
      </c>
      <c r="M41" s="65"/>
      <c r="N41" s="71" t="e">
        <f t="shared" si="0"/>
        <v>#DIV/0!</v>
      </c>
      <c r="O41" s="14">
        <v>1705</v>
      </c>
      <c r="P41" s="30" t="e">
        <f t="shared" si="6"/>
        <v>#DIV/0!</v>
      </c>
      <c r="Q41" s="58">
        <f t="shared" si="1"/>
        <v>0</v>
      </c>
      <c r="R41" s="114" t="e">
        <f t="shared" si="7"/>
        <v>#DIV/0!</v>
      </c>
    </row>
    <row r="42" spans="1:18" x14ac:dyDescent="0.25">
      <c r="A42" s="158"/>
      <c r="B42" s="2" t="s">
        <v>76</v>
      </c>
      <c r="C42" s="19" t="s">
        <v>11</v>
      </c>
      <c r="D42" s="18" t="s">
        <v>106</v>
      </c>
      <c r="E42" s="46"/>
      <c r="F42" s="46"/>
      <c r="G42" s="8" t="e">
        <f t="shared" si="2"/>
        <v>#DIV/0!</v>
      </c>
      <c r="H42" s="8">
        <v>6048</v>
      </c>
      <c r="I42" s="8">
        <f t="shared" si="3"/>
        <v>0</v>
      </c>
      <c r="J42" s="60" t="e">
        <f t="shared" si="4"/>
        <v>#DIV/0!</v>
      </c>
      <c r="K42" s="31" t="e">
        <f t="shared" si="5"/>
        <v>#DIV/0!</v>
      </c>
      <c r="M42" s="66"/>
      <c r="N42" s="72" t="e">
        <f t="shared" si="0"/>
        <v>#DIV/0!</v>
      </c>
      <c r="O42" s="8">
        <v>1570</v>
      </c>
      <c r="P42" s="31" t="e">
        <f t="shared" si="6"/>
        <v>#DIV/0!</v>
      </c>
      <c r="Q42" s="32">
        <f t="shared" si="1"/>
        <v>0</v>
      </c>
      <c r="R42" s="115" t="e">
        <f t="shared" si="7"/>
        <v>#DIV/0!</v>
      </c>
    </row>
    <row r="43" spans="1:18" x14ac:dyDescent="0.25">
      <c r="A43" s="158"/>
      <c r="B43" s="2" t="s">
        <v>77</v>
      </c>
      <c r="C43" s="19" t="s">
        <v>12</v>
      </c>
      <c r="D43" s="18" t="s">
        <v>106</v>
      </c>
      <c r="E43" s="46"/>
      <c r="F43" s="46"/>
      <c r="G43" s="8" t="e">
        <f t="shared" si="2"/>
        <v>#DIV/0!</v>
      </c>
      <c r="H43" s="8">
        <v>4908</v>
      </c>
      <c r="I43" s="8">
        <f t="shared" si="3"/>
        <v>0</v>
      </c>
      <c r="J43" s="60" t="e">
        <f t="shared" si="4"/>
        <v>#DIV/0!</v>
      </c>
      <c r="K43" s="31" t="e">
        <f t="shared" si="5"/>
        <v>#DIV/0!</v>
      </c>
      <c r="M43" s="66"/>
      <c r="N43" s="72" t="e">
        <f t="shared" si="0"/>
        <v>#DIV/0!</v>
      </c>
      <c r="O43" s="8">
        <v>1230</v>
      </c>
      <c r="P43" s="31" t="e">
        <f t="shared" si="6"/>
        <v>#DIV/0!</v>
      </c>
      <c r="Q43" s="32">
        <f t="shared" si="1"/>
        <v>0</v>
      </c>
      <c r="R43" s="115" t="e">
        <f t="shared" si="7"/>
        <v>#DIV/0!</v>
      </c>
    </row>
    <row r="44" spans="1:18" ht="15.75" thickBot="1" x14ac:dyDescent="0.3">
      <c r="A44" s="173"/>
      <c r="B44" s="15" t="s">
        <v>78</v>
      </c>
      <c r="C44" s="22" t="s">
        <v>12</v>
      </c>
      <c r="D44" s="95" t="s">
        <v>106</v>
      </c>
      <c r="E44" s="48"/>
      <c r="F44" s="48"/>
      <c r="G44" s="34" t="e">
        <f t="shared" si="2"/>
        <v>#DIV/0!</v>
      </c>
      <c r="H44" s="34">
        <v>4436</v>
      </c>
      <c r="I44" s="34">
        <f t="shared" si="3"/>
        <v>0</v>
      </c>
      <c r="J44" s="61" t="e">
        <f t="shared" si="4"/>
        <v>#DIV/0!</v>
      </c>
      <c r="K44" s="35" t="e">
        <f t="shared" si="5"/>
        <v>#DIV/0!</v>
      </c>
      <c r="M44" s="67"/>
      <c r="N44" s="74" t="e">
        <f t="shared" si="0"/>
        <v>#DIV/0!</v>
      </c>
      <c r="O44" s="34">
        <v>1090</v>
      </c>
      <c r="P44" s="35" t="e">
        <f t="shared" si="6"/>
        <v>#DIV/0!</v>
      </c>
      <c r="Q44" s="68">
        <f t="shared" si="1"/>
        <v>0</v>
      </c>
      <c r="R44" s="116" t="e">
        <f t="shared" si="7"/>
        <v>#DIV/0!</v>
      </c>
    </row>
    <row r="45" spans="1:18" x14ac:dyDescent="0.25">
      <c r="A45" s="152" t="s">
        <v>122</v>
      </c>
      <c r="B45" s="152"/>
      <c r="C45" s="152"/>
      <c r="D45" s="152"/>
      <c r="E45" s="152"/>
      <c r="F45" s="152"/>
      <c r="G45" s="152"/>
      <c r="H45" s="152"/>
      <c r="I45" s="152"/>
      <c r="J45" s="152"/>
      <c r="K45" s="152"/>
      <c r="M45" s="147"/>
      <c r="N45" s="145"/>
      <c r="O45" s="143"/>
      <c r="P45" s="144"/>
      <c r="Q45" s="146"/>
      <c r="R45" s="144"/>
    </row>
    <row r="46" spans="1:18" s="99" customFormat="1" x14ac:dyDescent="0.25">
      <c r="A46" s="98"/>
      <c r="C46" s="100"/>
      <c r="D46" s="100"/>
      <c r="E46" s="101"/>
      <c r="F46" s="101"/>
      <c r="G46" s="102"/>
      <c r="H46" s="102"/>
      <c r="I46" s="102"/>
      <c r="J46" s="103"/>
      <c r="K46" s="104"/>
      <c r="M46" s="101"/>
      <c r="N46" s="106"/>
      <c r="O46" s="102"/>
      <c r="P46" s="104"/>
      <c r="Q46" s="102"/>
      <c r="R46" s="105"/>
    </row>
    <row r="47" spans="1:18" ht="64.5" customHeight="1" thickBot="1" x14ac:dyDescent="0.3">
      <c r="E47" s="133" t="s">
        <v>142</v>
      </c>
      <c r="F47" s="64" t="s">
        <v>148</v>
      </c>
      <c r="G47" s="122"/>
      <c r="H47" s="122"/>
      <c r="I47" s="122" t="s">
        <v>116</v>
      </c>
      <c r="J47" s="122" t="s">
        <v>117</v>
      </c>
      <c r="K47" s="123" t="s">
        <v>118</v>
      </c>
      <c r="M47" s="148" t="s">
        <v>149</v>
      </c>
      <c r="N47" s="148"/>
      <c r="O47" s="148" t="s">
        <v>133</v>
      </c>
      <c r="P47" s="148" t="s">
        <v>134</v>
      </c>
      <c r="Q47" s="140"/>
      <c r="R47" s="140"/>
    </row>
    <row r="48" spans="1:18" x14ac:dyDescent="0.25">
      <c r="A48" s="167" t="s">
        <v>113</v>
      </c>
      <c r="B48" s="4" t="s">
        <v>120</v>
      </c>
      <c r="C48" s="20"/>
      <c r="D48" s="20"/>
      <c r="E48" s="5">
        <f>SUM(E3:E11)</f>
        <v>0</v>
      </c>
      <c r="F48" s="5">
        <f>SUM(F3:F11)</f>
        <v>0</v>
      </c>
      <c r="G48" s="36"/>
      <c r="H48" s="12"/>
      <c r="I48" s="5">
        <f>SUM(I3:I11)</f>
        <v>0</v>
      </c>
      <c r="J48" s="130">
        <f>F48-I48</f>
        <v>0</v>
      </c>
      <c r="K48" s="124" t="e">
        <f>F48/I48</f>
        <v>#DIV/0!</v>
      </c>
      <c r="M48" s="5">
        <f>SUM(M3:M11)</f>
        <v>0</v>
      </c>
      <c r="N48" s="12"/>
      <c r="O48" s="5">
        <f>SUM(Q3:Q11)</f>
        <v>0</v>
      </c>
      <c r="P48" s="25" t="e">
        <f>M48/O48</f>
        <v>#DIV/0!</v>
      </c>
      <c r="Q48" s="132"/>
      <c r="R48" s="37"/>
    </row>
    <row r="49" spans="1:18" x14ac:dyDescent="0.25">
      <c r="A49" s="168"/>
      <c r="B49" s="4" t="s">
        <v>119</v>
      </c>
      <c r="C49" s="20"/>
      <c r="D49" s="20"/>
      <c r="E49" s="5">
        <f>SUM(E17:E25)</f>
        <v>0</v>
      </c>
      <c r="F49" s="5">
        <f>SUM(F17:F25)</f>
        <v>0</v>
      </c>
      <c r="G49" s="36"/>
      <c r="H49" s="12"/>
      <c r="I49" s="5">
        <f>SUM(I17:I25)</f>
        <v>0</v>
      </c>
      <c r="J49" s="130">
        <f>F49-I49</f>
        <v>0</v>
      </c>
      <c r="K49" s="124" t="e">
        <f>F49/I49</f>
        <v>#DIV/0!</v>
      </c>
      <c r="M49" s="5">
        <f>SUM(M17:M25)</f>
        <v>0</v>
      </c>
      <c r="N49" s="12"/>
      <c r="O49" s="5">
        <f>SUM(Q17:Q25)</f>
        <v>0</v>
      </c>
      <c r="P49" s="25" t="e">
        <f t="shared" ref="P49:P53" si="8">M49/O49</f>
        <v>#DIV/0!</v>
      </c>
      <c r="Q49" s="132"/>
      <c r="R49" s="37"/>
    </row>
    <row r="50" spans="1:18" x14ac:dyDescent="0.25">
      <c r="A50" s="168"/>
      <c r="B50" s="4" t="s">
        <v>107</v>
      </c>
      <c r="C50" s="20"/>
      <c r="D50" s="20"/>
      <c r="E50" s="5">
        <f>(SUM(E12:E13)+SUM(E26:E27)+SUM(E39:E40))</f>
        <v>0</v>
      </c>
      <c r="F50" s="5">
        <f>(SUM(F12:F13)+SUM(F26:F27)+SUM(F39:F40))</f>
        <v>0</v>
      </c>
      <c r="G50" s="36"/>
      <c r="H50" s="12"/>
      <c r="I50" s="5">
        <f>(SUM(I12:I13)+SUM(I26:I27)+SUM(I39:I40))</f>
        <v>0</v>
      </c>
      <c r="J50" s="130">
        <f t="shared" ref="J50:J52" si="9">F50-I50</f>
        <v>0</v>
      </c>
      <c r="K50" s="124" t="e">
        <f t="shared" ref="K50:K53" si="10">F50/I50</f>
        <v>#DIV/0!</v>
      </c>
      <c r="M50" s="5">
        <f>(SUM(M12:M13)+SUM(M26:M27)+SUM(M39:M40))</f>
        <v>0</v>
      </c>
      <c r="N50" s="12"/>
      <c r="O50" s="5">
        <f>(SUM(Q12:Q13)+SUM(Q26:Q27)+SUM(Q39:Q40))</f>
        <v>0</v>
      </c>
      <c r="P50" s="25" t="e">
        <f t="shared" si="8"/>
        <v>#DIV/0!</v>
      </c>
      <c r="Q50" s="132"/>
      <c r="R50" s="37"/>
    </row>
    <row r="51" spans="1:18" x14ac:dyDescent="0.25">
      <c r="A51" s="168"/>
      <c r="B51" s="4" t="s">
        <v>108</v>
      </c>
      <c r="C51" s="20"/>
      <c r="D51" s="20"/>
      <c r="E51" s="5">
        <f>SUM(E14:E16)</f>
        <v>0</v>
      </c>
      <c r="F51" s="5">
        <f>SUM(F14:F16)</f>
        <v>0</v>
      </c>
      <c r="G51" s="36"/>
      <c r="H51" s="12"/>
      <c r="I51" s="5">
        <f>SUM(I14:I16)</f>
        <v>0</v>
      </c>
      <c r="J51" s="130">
        <f t="shared" si="9"/>
        <v>0</v>
      </c>
      <c r="K51" s="124" t="e">
        <f>F51/I51</f>
        <v>#DIV/0!</v>
      </c>
      <c r="M51" s="5">
        <f>SUM(M14:M16)</f>
        <v>0</v>
      </c>
      <c r="N51" s="12"/>
      <c r="O51" s="5">
        <f>SUM(Q14:Q16)</f>
        <v>0</v>
      </c>
      <c r="P51" s="25" t="e">
        <f t="shared" si="8"/>
        <v>#DIV/0!</v>
      </c>
      <c r="Q51" s="132"/>
      <c r="R51" s="37"/>
    </row>
    <row r="52" spans="1:18" x14ac:dyDescent="0.25">
      <c r="A52" s="168"/>
      <c r="B52" s="4" t="s">
        <v>109</v>
      </c>
      <c r="C52" s="20"/>
      <c r="D52" s="20"/>
      <c r="E52" s="5">
        <f>SUM(E28:E38)</f>
        <v>0</v>
      </c>
      <c r="F52" s="5">
        <f>SUM(F28:F38)</f>
        <v>0</v>
      </c>
      <c r="G52" s="36"/>
      <c r="H52" s="12"/>
      <c r="I52" s="5">
        <f>SUM(I28:I38)</f>
        <v>0</v>
      </c>
      <c r="J52" s="130">
        <f t="shared" si="9"/>
        <v>0</v>
      </c>
      <c r="K52" s="124" t="e">
        <f t="shared" si="10"/>
        <v>#DIV/0!</v>
      </c>
      <c r="M52" s="5">
        <f>SUM(M28:M38)</f>
        <v>0</v>
      </c>
      <c r="N52" s="12"/>
      <c r="O52" s="5">
        <f>SUM(Q28:Q38)</f>
        <v>0</v>
      </c>
      <c r="P52" s="25" t="e">
        <f t="shared" si="8"/>
        <v>#DIV/0!</v>
      </c>
      <c r="Q52" s="132"/>
      <c r="R52" s="37"/>
    </row>
    <row r="53" spans="1:18" x14ac:dyDescent="0.25">
      <c r="A53" s="169"/>
      <c r="B53" s="4" t="s">
        <v>110</v>
      </c>
      <c r="C53" s="20"/>
      <c r="D53" s="20"/>
      <c r="E53" s="5">
        <f>SUM(E41:E44)</f>
        <v>0</v>
      </c>
      <c r="F53" s="5">
        <f>SUM(F41:F44)</f>
        <v>0</v>
      </c>
      <c r="G53" s="36"/>
      <c r="H53" s="12"/>
      <c r="I53" s="5">
        <f>SUM(I41:I44)</f>
        <v>0</v>
      </c>
      <c r="J53" s="130">
        <f>F53-I53</f>
        <v>0</v>
      </c>
      <c r="K53" s="124" t="e">
        <f t="shared" si="10"/>
        <v>#DIV/0!</v>
      </c>
      <c r="M53" s="5">
        <f>SUM(M41:M44)</f>
        <v>0</v>
      </c>
      <c r="N53" s="12"/>
      <c r="O53" s="5">
        <f>SUM(Q41:Q44)</f>
        <v>0</v>
      </c>
      <c r="P53" s="25" t="e">
        <f t="shared" si="8"/>
        <v>#DIV/0!</v>
      </c>
      <c r="Q53" s="132"/>
      <c r="R53" s="37"/>
    </row>
    <row r="54" spans="1:18" x14ac:dyDescent="0.25">
      <c r="G54" s="11"/>
      <c r="N54" s="6"/>
      <c r="P54" s="7"/>
      <c r="Q54" s="70"/>
      <c r="R54" s="37"/>
    </row>
    <row r="55" spans="1:18" x14ac:dyDescent="0.25">
      <c r="A55" s="170" t="s">
        <v>115</v>
      </c>
      <c r="B55" s="38" t="s">
        <v>19</v>
      </c>
      <c r="C55" s="20"/>
      <c r="D55" s="20"/>
      <c r="E55" s="39">
        <f>SUMIF($C$3:$C$44,"A",E$3:E$44)</f>
        <v>0</v>
      </c>
      <c r="F55" s="39">
        <f>SUMIF($C$3:$C$44,"A",F$3:F$44)</f>
        <v>0</v>
      </c>
      <c r="G55" s="36"/>
      <c r="H55" s="36"/>
      <c r="I55" s="39">
        <f>SUMIF($C$3:$C$44,"A",I$3:I$44)</f>
        <v>0</v>
      </c>
      <c r="J55" s="138">
        <f>F55-I55</f>
        <v>0</v>
      </c>
      <c r="K55" s="125" t="e">
        <f>F55/I55</f>
        <v>#DIV/0!</v>
      </c>
      <c r="M55" s="39">
        <f>SUMIF($C$3:$C$44,"A",M$3:M$44)</f>
        <v>0</v>
      </c>
      <c r="N55" s="36"/>
      <c r="O55" s="39">
        <f>SUMIF($C$3:$C$44,"A",Q$3:Q$44)</f>
        <v>0</v>
      </c>
      <c r="P55" s="26" t="e">
        <f t="shared" ref="P55:P57" si="11">M55/O55</f>
        <v>#DIV/0!</v>
      </c>
      <c r="Q55" s="132"/>
      <c r="R55" s="37"/>
    </row>
    <row r="56" spans="1:18" x14ac:dyDescent="0.25">
      <c r="A56" s="170"/>
      <c r="B56" s="38" t="s">
        <v>20</v>
      </c>
      <c r="C56" s="20"/>
      <c r="D56" s="20"/>
      <c r="E56" s="39">
        <f>SUMIF($C$3:$C$44,"B",E$3:E$44)</f>
        <v>0</v>
      </c>
      <c r="F56" s="39">
        <f>SUMIF($C$3:$C$44,"B",F$3:F$44)</f>
        <v>0</v>
      </c>
      <c r="G56" s="36"/>
      <c r="H56" s="36"/>
      <c r="I56" s="39">
        <f>SUMIF($C$3:$C$44,"B",I$3:I$44)</f>
        <v>0</v>
      </c>
      <c r="J56" s="138">
        <f>F56-I56</f>
        <v>0</v>
      </c>
      <c r="K56" s="125" t="e">
        <f>F56/I56</f>
        <v>#DIV/0!</v>
      </c>
      <c r="M56" s="39">
        <f>SUMIF($C$3:$C$44,"B",M$3:M$44)</f>
        <v>0</v>
      </c>
      <c r="N56" s="36"/>
      <c r="O56" s="39">
        <f>SUMIF($C$3:$C$44,"B",Q$3:Q$44)</f>
        <v>0</v>
      </c>
      <c r="P56" s="26" t="e">
        <f t="shared" si="11"/>
        <v>#DIV/0!</v>
      </c>
      <c r="Q56" s="132"/>
      <c r="R56" s="37"/>
    </row>
    <row r="57" spans="1:18" x14ac:dyDescent="0.25">
      <c r="A57" s="170"/>
      <c r="B57" s="38" t="s">
        <v>21</v>
      </c>
      <c r="C57" s="20"/>
      <c r="D57" s="20"/>
      <c r="E57" s="39">
        <f>SUMIF($C$3:$C$44,"C",E$3:E$44)</f>
        <v>0</v>
      </c>
      <c r="F57" s="39">
        <f>SUMIF($C$3:$C$44,"C",F$3:F$44)</f>
        <v>0</v>
      </c>
      <c r="G57" s="36"/>
      <c r="H57" s="36"/>
      <c r="I57" s="39">
        <f>SUMIF($C$3:$C$44,"C",I$3:I$44)</f>
        <v>0</v>
      </c>
      <c r="J57" s="138">
        <f>F57-I57</f>
        <v>0</v>
      </c>
      <c r="K57" s="125" t="e">
        <f>F57/I57</f>
        <v>#DIV/0!</v>
      </c>
      <c r="M57" s="39">
        <f>SUMIF($C$3:$C$44,"C",M$3:M$44)</f>
        <v>0</v>
      </c>
      <c r="N57" s="36"/>
      <c r="O57" s="39">
        <f>SUMIF($C$3:$C$44,"C",Q$3:Q$44)</f>
        <v>0</v>
      </c>
      <c r="P57" s="26" t="e">
        <f t="shared" si="11"/>
        <v>#DIV/0!</v>
      </c>
      <c r="Q57" s="132"/>
      <c r="R57" s="37"/>
    </row>
    <row r="58" spans="1:18" s="83" customFormat="1" x14ac:dyDescent="0.25">
      <c r="E58" s="82"/>
      <c r="F58" s="82"/>
      <c r="G58" s="82"/>
      <c r="H58" s="134"/>
      <c r="I58" s="135"/>
      <c r="J58" s="136"/>
      <c r="K58" s="136"/>
      <c r="L58" s="70"/>
      <c r="M58" s="82"/>
      <c r="N58" s="134"/>
      <c r="O58" s="134"/>
      <c r="P58" s="137"/>
      <c r="Q58" s="131"/>
      <c r="R58" s="37"/>
    </row>
    <row r="59" spans="1:18" x14ac:dyDescent="0.25">
      <c r="B59" s="41" t="s">
        <v>6</v>
      </c>
      <c r="C59" s="43"/>
      <c r="D59" s="43"/>
      <c r="E59" s="42">
        <f>SUM(E3:E44)</f>
        <v>0</v>
      </c>
      <c r="F59" s="42">
        <f>SUM(F3:F44)</f>
        <v>0</v>
      </c>
      <c r="G59" s="27"/>
      <c r="H59" s="27"/>
      <c r="I59" s="42">
        <f>SUM(I3:I44)</f>
        <v>0</v>
      </c>
      <c r="J59" s="139">
        <f>F59-I59</f>
        <v>0</v>
      </c>
      <c r="K59" s="126" t="e">
        <f>F59/I59</f>
        <v>#DIV/0!</v>
      </c>
      <c r="M59" s="42">
        <f>SUM(M3:M44)</f>
        <v>0</v>
      </c>
      <c r="N59" s="27"/>
      <c r="O59" s="42">
        <f>SUM(Q3:Q44)</f>
        <v>0</v>
      </c>
      <c r="P59" s="40" t="e">
        <f>M59/O59</f>
        <v>#DIV/0!</v>
      </c>
      <c r="Q59" s="141"/>
      <c r="R59" s="37"/>
    </row>
    <row r="60" spans="1:18" x14ac:dyDescent="0.25">
      <c r="B60" s="50" t="s">
        <v>22</v>
      </c>
      <c r="C60" s="51"/>
      <c r="D60" s="51"/>
      <c r="E60" s="52">
        <f>E48+E49+E50+E51+E52+E53-E55-E56-E57</f>
        <v>0</v>
      </c>
      <c r="F60" s="52">
        <f>F48+F49+F50+F51+F52+F53-F55-F56-F57</f>
        <v>0</v>
      </c>
      <c r="G60" s="52"/>
      <c r="H60" s="52"/>
      <c r="J60" s="52">
        <f>J48+J49+J50+J51+J52+J53-J55-J56-J57</f>
        <v>0</v>
      </c>
      <c r="K60"/>
      <c r="M60" s="52">
        <f>M48+M49+M50+M51+M52+M53-M55-M56-M57</f>
        <v>0</v>
      </c>
      <c r="N60" s="52"/>
      <c r="O60" s="52">
        <f>O48+O49+O50+O51+O52+O53-O55-O56-O57</f>
        <v>0</v>
      </c>
      <c r="Q60" s="142"/>
      <c r="R60" s="70"/>
    </row>
    <row r="64" spans="1:18" x14ac:dyDescent="0.25">
      <c r="I64"/>
    </row>
    <row r="65" spans="8:15" x14ac:dyDescent="0.25">
      <c r="I65"/>
    </row>
    <row r="66" spans="8:15" x14ac:dyDescent="0.25">
      <c r="I66"/>
    </row>
    <row r="67" spans="8:15" x14ac:dyDescent="0.25">
      <c r="I67"/>
    </row>
    <row r="68" spans="8:15" x14ac:dyDescent="0.25">
      <c r="I68"/>
    </row>
    <row r="69" spans="8:15" x14ac:dyDescent="0.25">
      <c r="I69"/>
    </row>
    <row r="70" spans="8:15" x14ac:dyDescent="0.25">
      <c r="H70"/>
      <c r="I70"/>
      <c r="J70"/>
      <c r="K70"/>
      <c r="O70"/>
    </row>
    <row r="71" spans="8:15" x14ac:dyDescent="0.25">
      <c r="H71"/>
      <c r="I71"/>
      <c r="J71"/>
      <c r="K71"/>
      <c r="O71"/>
    </row>
    <row r="72" spans="8:15" x14ac:dyDescent="0.25">
      <c r="H72"/>
      <c r="I72"/>
      <c r="J72"/>
      <c r="K72"/>
      <c r="O72"/>
    </row>
    <row r="73" spans="8:15" x14ac:dyDescent="0.25">
      <c r="H73"/>
      <c r="I73"/>
      <c r="J73"/>
      <c r="K73"/>
      <c r="O73"/>
    </row>
    <row r="74" spans="8:15" x14ac:dyDescent="0.25">
      <c r="H74"/>
      <c r="I74"/>
      <c r="J74"/>
      <c r="K74"/>
      <c r="O74"/>
    </row>
    <row r="75" spans="8:15" x14ac:dyDescent="0.25">
      <c r="H75"/>
      <c r="I75"/>
      <c r="J75"/>
      <c r="K75"/>
      <c r="O75"/>
    </row>
    <row r="76" spans="8:15" x14ac:dyDescent="0.25">
      <c r="H76"/>
      <c r="I76"/>
      <c r="J76"/>
      <c r="K76"/>
      <c r="O76"/>
    </row>
    <row r="77" spans="8:15" x14ac:dyDescent="0.25">
      <c r="H77"/>
      <c r="I77"/>
      <c r="J77"/>
      <c r="K77"/>
      <c r="O77"/>
    </row>
    <row r="78" spans="8:15" x14ac:dyDescent="0.25">
      <c r="H78"/>
      <c r="I78"/>
      <c r="J78"/>
      <c r="K78"/>
      <c r="O78"/>
    </row>
    <row r="79" spans="8:15" x14ac:dyDescent="0.25">
      <c r="H79"/>
      <c r="I79"/>
      <c r="J79"/>
      <c r="K79"/>
      <c r="O79"/>
    </row>
    <row r="80" spans="8:15" x14ac:dyDescent="0.25">
      <c r="H80"/>
      <c r="I80"/>
      <c r="J80"/>
      <c r="K80"/>
      <c r="O80"/>
    </row>
    <row r="81" spans="8:15" x14ac:dyDescent="0.25">
      <c r="H81"/>
      <c r="I81"/>
      <c r="J81"/>
      <c r="K81"/>
      <c r="O81"/>
    </row>
    <row r="82" spans="8:15" x14ac:dyDescent="0.25">
      <c r="H82"/>
      <c r="I82"/>
      <c r="J82"/>
      <c r="K82"/>
      <c r="O82"/>
    </row>
    <row r="83" spans="8:15" x14ac:dyDescent="0.25">
      <c r="H83"/>
      <c r="I83"/>
      <c r="J83"/>
      <c r="K83"/>
      <c r="O83"/>
    </row>
    <row r="84" spans="8:15" x14ac:dyDescent="0.25">
      <c r="H84"/>
      <c r="I84"/>
      <c r="J84"/>
      <c r="K84"/>
      <c r="O84"/>
    </row>
    <row r="85" spans="8:15" x14ac:dyDescent="0.25">
      <c r="H85"/>
      <c r="I85"/>
      <c r="J85"/>
      <c r="K85"/>
      <c r="O85"/>
    </row>
    <row r="86" spans="8:15" x14ac:dyDescent="0.25">
      <c r="H86"/>
      <c r="I86"/>
      <c r="J86"/>
      <c r="K86"/>
      <c r="O86"/>
    </row>
    <row r="87" spans="8:15" x14ac:dyDescent="0.25">
      <c r="H87"/>
      <c r="I87"/>
      <c r="J87"/>
      <c r="K87"/>
      <c r="O87"/>
    </row>
    <row r="88" spans="8:15" x14ac:dyDescent="0.25">
      <c r="H88"/>
      <c r="I88"/>
      <c r="J88"/>
      <c r="K88"/>
      <c r="O88"/>
    </row>
    <row r="89" spans="8:15" x14ac:dyDescent="0.25">
      <c r="H89"/>
      <c r="I89"/>
      <c r="J89"/>
      <c r="K89"/>
      <c r="O89"/>
    </row>
    <row r="90" spans="8:15" x14ac:dyDescent="0.25">
      <c r="H90"/>
      <c r="I90"/>
      <c r="J90"/>
      <c r="K90"/>
      <c r="O90"/>
    </row>
    <row r="91" spans="8:15" x14ac:dyDescent="0.25">
      <c r="H91"/>
      <c r="I91"/>
      <c r="J91"/>
      <c r="K91"/>
      <c r="O91"/>
    </row>
    <row r="92" spans="8:15" x14ac:dyDescent="0.25">
      <c r="H92"/>
      <c r="I92"/>
      <c r="J92"/>
      <c r="K92"/>
      <c r="O92"/>
    </row>
    <row r="93" spans="8:15" x14ac:dyDescent="0.25">
      <c r="H93"/>
      <c r="I93"/>
      <c r="J93"/>
      <c r="K93"/>
      <c r="O93"/>
    </row>
    <row r="94" spans="8:15" x14ac:dyDescent="0.25">
      <c r="H94"/>
      <c r="I94"/>
      <c r="J94"/>
      <c r="K94"/>
      <c r="O94"/>
    </row>
    <row r="95" spans="8:15" x14ac:dyDescent="0.25">
      <c r="H95"/>
      <c r="I95"/>
      <c r="J95"/>
      <c r="K95"/>
      <c r="O95"/>
    </row>
    <row r="96" spans="8:15" x14ac:dyDescent="0.25">
      <c r="H96"/>
      <c r="I96"/>
      <c r="J96"/>
      <c r="K96"/>
      <c r="O96"/>
    </row>
    <row r="97" spans="8:15" x14ac:dyDescent="0.25">
      <c r="H97"/>
      <c r="I97"/>
      <c r="J97"/>
      <c r="K97"/>
      <c r="O97"/>
    </row>
    <row r="98" spans="8:15" x14ac:dyDescent="0.25">
      <c r="H98"/>
      <c r="I98"/>
      <c r="J98"/>
      <c r="K98"/>
      <c r="O98"/>
    </row>
    <row r="99" spans="8:15" x14ac:dyDescent="0.25">
      <c r="H99"/>
      <c r="I99"/>
      <c r="J99"/>
      <c r="K99"/>
      <c r="O99"/>
    </row>
    <row r="100" spans="8:15" x14ac:dyDescent="0.25">
      <c r="H100"/>
      <c r="I100"/>
      <c r="J100"/>
      <c r="K100"/>
      <c r="O100"/>
    </row>
    <row r="101" spans="8:15" x14ac:dyDescent="0.25">
      <c r="H101"/>
      <c r="I101"/>
      <c r="J101"/>
      <c r="K101"/>
      <c r="O101"/>
    </row>
    <row r="102" spans="8:15" x14ac:dyDescent="0.25">
      <c r="H102"/>
      <c r="I102"/>
      <c r="J102"/>
      <c r="K102"/>
      <c r="O102"/>
    </row>
    <row r="103" spans="8:15" x14ac:dyDescent="0.25">
      <c r="H103"/>
      <c r="I103"/>
      <c r="J103"/>
      <c r="K103"/>
      <c r="O103"/>
    </row>
    <row r="104" spans="8:15" x14ac:dyDescent="0.25">
      <c r="H104"/>
      <c r="I104"/>
      <c r="J104"/>
      <c r="K104"/>
      <c r="O104"/>
    </row>
    <row r="105" spans="8:15" x14ac:dyDescent="0.25">
      <c r="H105"/>
      <c r="I105"/>
      <c r="J105"/>
      <c r="K105"/>
      <c r="O105"/>
    </row>
    <row r="106" spans="8:15" x14ac:dyDescent="0.25">
      <c r="H106"/>
      <c r="I106"/>
      <c r="J106"/>
      <c r="K106"/>
      <c r="O106"/>
    </row>
    <row r="107" spans="8:15" x14ac:dyDescent="0.25">
      <c r="H107"/>
      <c r="I107"/>
      <c r="J107"/>
      <c r="K107"/>
      <c r="O107"/>
    </row>
    <row r="108" spans="8:15" x14ac:dyDescent="0.25">
      <c r="H108"/>
      <c r="I108"/>
      <c r="J108"/>
      <c r="K108"/>
      <c r="O108"/>
    </row>
    <row r="109" spans="8:15" x14ac:dyDescent="0.25">
      <c r="H109"/>
      <c r="I109"/>
      <c r="J109"/>
      <c r="K109"/>
      <c r="O109"/>
    </row>
    <row r="110" spans="8:15" x14ac:dyDescent="0.25">
      <c r="H110"/>
      <c r="I110"/>
      <c r="J110"/>
      <c r="K110"/>
      <c r="O110"/>
    </row>
    <row r="111" spans="8:15" x14ac:dyDescent="0.25">
      <c r="H111"/>
      <c r="I111"/>
      <c r="J111"/>
      <c r="K111"/>
      <c r="O111"/>
    </row>
    <row r="112" spans="8:15" x14ac:dyDescent="0.25">
      <c r="H112"/>
      <c r="J112"/>
      <c r="K112"/>
      <c r="O112"/>
    </row>
    <row r="113" spans="8:15" x14ac:dyDescent="0.25">
      <c r="H113"/>
      <c r="J113"/>
      <c r="K113"/>
      <c r="O113"/>
    </row>
    <row r="114" spans="8:15" x14ac:dyDescent="0.25">
      <c r="H114"/>
      <c r="J114"/>
      <c r="K114"/>
      <c r="O114"/>
    </row>
    <row r="115" spans="8:15" x14ac:dyDescent="0.25">
      <c r="H115"/>
      <c r="J115"/>
      <c r="K115"/>
      <c r="O115"/>
    </row>
    <row r="116" spans="8:15" x14ac:dyDescent="0.25">
      <c r="H116"/>
      <c r="J116"/>
      <c r="K116"/>
      <c r="O116"/>
    </row>
    <row r="117" spans="8:15" x14ac:dyDescent="0.25">
      <c r="H117"/>
      <c r="J117"/>
      <c r="K117"/>
      <c r="O117"/>
    </row>
  </sheetData>
  <mergeCells count="15">
    <mergeCell ref="A45:K45"/>
    <mergeCell ref="A48:A53"/>
    <mergeCell ref="A55:A57"/>
    <mergeCell ref="A41:A44"/>
    <mergeCell ref="A3:A13"/>
    <mergeCell ref="A14:A27"/>
    <mergeCell ref="A28:A40"/>
    <mergeCell ref="M1:O1"/>
    <mergeCell ref="Q1:R1"/>
    <mergeCell ref="J1:K1"/>
    <mergeCell ref="F1:I1"/>
    <mergeCell ref="A1:B2"/>
    <mergeCell ref="C1:C2"/>
    <mergeCell ref="D1:D2"/>
    <mergeCell ref="E1:E2"/>
  </mergeCells>
  <printOptions horizontalCentered="1" verticalCentered="1"/>
  <pageMargins left="0.11811023622047245" right="0.11811023622047245" top="0.74803149606299213" bottom="0.35433070866141736" header="0.31496062992125984" footer="0.31496062992125984"/>
  <pageSetup paperSize="9" scale="51" orientation="landscape" r:id="rId1"/>
  <headerFooter>
    <oddHeader>&amp;LDirection des sports/DS2A&amp;CEnquête indemnitaire 2019 - Etablissements "sport"</oddHeader>
    <oddFooter>&amp;R&amp;D</oddFooter>
  </headerFooter>
  <ignoredErrors>
    <ignoredError sqref="G3:G44 J3:J44 K3:K44 N3:N44 P3:P44 R3:R44 K48:K59 P48:P59" evalError="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2"/>
  <sheetViews>
    <sheetView workbookViewId="0">
      <selection activeCell="G22" sqref="G22"/>
    </sheetView>
  </sheetViews>
  <sheetFormatPr baseColWidth="10" defaultRowHeight="15" x14ac:dyDescent="0.25"/>
  <cols>
    <col min="1" max="1" width="28.42578125" customWidth="1"/>
    <col min="2" max="2" width="23.85546875" customWidth="1"/>
    <col min="3" max="3" width="10.7109375" customWidth="1"/>
    <col min="4" max="4" width="11.42578125" customWidth="1"/>
    <col min="5" max="5" width="8.7109375" bestFit="1" customWidth="1"/>
    <col min="6" max="6" width="12.140625" customWidth="1"/>
    <col min="7" max="7" width="12.5703125" customWidth="1"/>
    <col min="8" max="8" width="11" customWidth="1"/>
    <col min="9" max="9" width="12.85546875" customWidth="1"/>
    <col min="10" max="10" width="12.85546875" style="6" customWidth="1"/>
    <col min="11" max="11" width="12.42578125" style="6" customWidth="1"/>
    <col min="12" max="12" width="12" style="7" customWidth="1"/>
    <col min="15" max="15" width="5.140625" customWidth="1"/>
  </cols>
  <sheetData>
    <row r="1" spans="1:13" x14ac:dyDescent="0.25">
      <c r="A1" s="191" t="s">
        <v>85</v>
      </c>
      <c r="B1" s="192"/>
      <c r="C1" s="194" t="s">
        <v>14</v>
      </c>
      <c r="D1" s="194" t="s">
        <v>15</v>
      </c>
      <c r="E1" s="195" t="s">
        <v>150</v>
      </c>
      <c r="F1" s="196" t="s">
        <v>144</v>
      </c>
      <c r="G1" s="196"/>
      <c r="H1" s="196"/>
      <c r="I1" s="196"/>
      <c r="J1" s="184" t="s">
        <v>145</v>
      </c>
      <c r="K1" s="185"/>
      <c r="L1" s="185"/>
      <c r="M1" s="189"/>
    </row>
    <row r="2" spans="1:13" ht="39" thickBot="1" x14ac:dyDescent="0.3">
      <c r="A2" s="193"/>
      <c r="B2" s="166"/>
      <c r="C2" s="163"/>
      <c r="D2" s="163"/>
      <c r="E2" s="161"/>
      <c r="F2" s="64" t="s">
        <v>143</v>
      </c>
      <c r="G2" s="79" t="s">
        <v>39</v>
      </c>
      <c r="H2" s="79" t="s">
        <v>102</v>
      </c>
      <c r="I2" s="79" t="s">
        <v>88</v>
      </c>
      <c r="J2" s="64" t="s">
        <v>146</v>
      </c>
      <c r="K2" s="79" t="s">
        <v>147</v>
      </c>
      <c r="L2" s="79" t="s">
        <v>103</v>
      </c>
      <c r="M2" s="117" t="s">
        <v>89</v>
      </c>
    </row>
    <row r="3" spans="1:13" x14ac:dyDescent="0.25">
      <c r="A3" s="157" t="s">
        <v>86</v>
      </c>
      <c r="B3" s="107" t="s">
        <v>79</v>
      </c>
      <c r="C3" s="17" t="s">
        <v>11</v>
      </c>
      <c r="D3" s="17" t="s">
        <v>83</v>
      </c>
      <c r="E3" s="49"/>
      <c r="F3" s="49"/>
      <c r="G3" s="14" t="e">
        <f>F3/E3</f>
        <v>#DIV/0!</v>
      </c>
      <c r="H3" s="58">
        <v>36400</v>
      </c>
      <c r="I3" s="30" t="e">
        <f>G3/H3</f>
        <v>#DIV/0!</v>
      </c>
      <c r="J3" s="49"/>
      <c r="K3" s="71" t="e">
        <f>J3/E3</f>
        <v>#DIV/0!</v>
      </c>
      <c r="L3" s="58">
        <v>9120</v>
      </c>
      <c r="M3" s="111" t="e">
        <f t="shared" ref="M3:M12" si="0">K3/L3</f>
        <v>#DIV/0!</v>
      </c>
    </row>
    <row r="4" spans="1:13" x14ac:dyDescent="0.25">
      <c r="A4" s="158"/>
      <c r="B4" s="2" t="s">
        <v>80</v>
      </c>
      <c r="C4" s="18" t="s">
        <v>11</v>
      </c>
      <c r="D4" s="18" t="s">
        <v>83</v>
      </c>
      <c r="E4" s="46"/>
      <c r="F4" s="46"/>
      <c r="G4" s="8" t="e">
        <f t="shared" ref="G4:G7" si="1">F4/E4</f>
        <v>#DIV/0!</v>
      </c>
      <c r="H4" s="32">
        <v>32160</v>
      </c>
      <c r="I4" s="31" t="e">
        <f t="shared" ref="I4:I12" si="2">G4/H4</f>
        <v>#DIV/0!</v>
      </c>
      <c r="J4" s="46"/>
      <c r="K4" s="72" t="e">
        <f t="shared" ref="K4:K12" si="3">J4/E4</f>
        <v>#DIV/0!</v>
      </c>
      <c r="L4" s="32">
        <v>8040</v>
      </c>
      <c r="M4" s="108" t="e">
        <f t="shared" si="0"/>
        <v>#DIV/0!</v>
      </c>
    </row>
    <row r="5" spans="1:13" x14ac:dyDescent="0.25">
      <c r="A5" s="158"/>
      <c r="B5" s="2" t="s">
        <v>84</v>
      </c>
      <c r="C5" s="18" t="s">
        <v>11</v>
      </c>
      <c r="D5" s="18" t="s">
        <v>83</v>
      </c>
      <c r="E5" s="46"/>
      <c r="F5" s="46"/>
      <c r="G5" s="8" t="e">
        <f t="shared" si="1"/>
        <v>#DIV/0!</v>
      </c>
      <c r="H5" s="32">
        <v>28080</v>
      </c>
      <c r="I5" s="31" t="e">
        <f t="shared" si="2"/>
        <v>#DIV/0!</v>
      </c>
      <c r="J5" s="46"/>
      <c r="K5" s="72" t="e">
        <f t="shared" si="3"/>
        <v>#DIV/0!</v>
      </c>
      <c r="L5" s="32">
        <v>7020</v>
      </c>
      <c r="M5" s="108" t="e">
        <f t="shared" si="0"/>
        <v>#DIV/0!</v>
      </c>
    </row>
    <row r="6" spans="1:13" x14ac:dyDescent="0.25">
      <c r="A6" s="158"/>
      <c r="B6" s="2" t="s">
        <v>81</v>
      </c>
      <c r="C6" s="18" t="s">
        <v>11</v>
      </c>
      <c r="D6" s="18" t="s">
        <v>83</v>
      </c>
      <c r="E6" s="46"/>
      <c r="F6" s="46"/>
      <c r="G6" s="8" t="e">
        <f t="shared" si="1"/>
        <v>#DIV/0!</v>
      </c>
      <c r="H6" s="32">
        <v>28080</v>
      </c>
      <c r="I6" s="31" t="e">
        <f t="shared" si="2"/>
        <v>#DIV/0!</v>
      </c>
      <c r="J6" s="46"/>
      <c r="K6" s="72" t="e">
        <f t="shared" si="3"/>
        <v>#DIV/0!</v>
      </c>
      <c r="L6" s="32">
        <v>7020</v>
      </c>
      <c r="M6" s="108" t="e">
        <f t="shared" si="0"/>
        <v>#DIV/0!</v>
      </c>
    </row>
    <row r="7" spans="1:13" ht="15.75" thickBot="1" x14ac:dyDescent="0.3">
      <c r="A7" s="173"/>
      <c r="B7" s="15" t="s">
        <v>82</v>
      </c>
      <c r="C7" s="95" t="s">
        <v>11</v>
      </c>
      <c r="D7" s="95" t="s">
        <v>83</v>
      </c>
      <c r="E7" s="48"/>
      <c r="F7" s="48"/>
      <c r="G7" s="34" t="e">
        <f t="shared" si="1"/>
        <v>#DIV/0!</v>
      </c>
      <c r="H7" s="68">
        <v>24000</v>
      </c>
      <c r="I7" s="35" t="e">
        <f t="shared" si="2"/>
        <v>#DIV/0!</v>
      </c>
      <c r="J7" s="48"/>
      <c r="K7" s="74" t="e">
        <f t="shared" si="3"/>
        <v>#DIV/0!</v>
      </c>
      <c r="L7" s="68">
        <v>6000</v>
      </c>
      <c r="M7" s="109" t="e">
        <f t="shared" si="0"/>
        <v>#DIV/0!</v>
      </c>
    </row>
    <row r="8" spans="1:13" x14ac:dyDescent="0.25">
      <c r="A8" s="190" t="s">
        <v>87</v>
      </c>
      <c r="B8" s="96" t="s">
        <v>79</v>
      </c>
      <c r="C8" s="84" t="s">
        <v>11</v>
      </c>
      <c r="D8" s="84" t="s">
        <v>83</v>
      </c>
      <c r="E8" s="85"/>
      <c r="F8" s="85"/>
      <c r="G8" s="86" t="e">
        <f>F8/E8</f>
        <v>#DIV/0!</v>
      </c>
      <c r="H8" s="87">
        <v>27360</v>
      </c>
      <c r="I8" s="88" t="e">
        <f t="shared" si="2"/>
        <v>#DIV/0!</v>
      </c>
      <c r="J8" s="85"/>
      <c r="K8" s="89" t="e">
        <f t="shared" si="3"/>
        <v>#DIV/0!</v>
      </c>
      <c r="L8" s="87">
        <v>9120</v>
      </c>
      <c r="M8" s="110" t="e">
        <f t="shared" si="0"/>
        <v>#DIV/0!</v>
      </c>
    </row>
    <row r="9" spans="1:13" x14ac:dyDescent="0.25">
      <c r="A9" s="158"/>
      <c r="B9" s="2" t="s">
        <v>80</v>
      </c>
      <c r="C9" s="18" t="s">
        <v>11</v>
      </c>
      <c r="D9" s="18" t="s">
        <v>83</v>
      </c>
      <c r="E9" s="46"/>
      <c r="F9" s="46"/>
      <c r="G9" s="8" t="e">
        <f t="shared" ref="G9:G12" si="4">F9/E9</f>
        <v>#DIV/0!</v>
      </c>
      <c r="H9" s="32">
        <v>24120</v>
      </c>
      <c r="I9" s="31" t="e">
        <f t="shared" si="2"/>
        <v>#DIV/0!</v>
      </c>
      <c r="J9" s="46"/>
      <c r="K9" s="72" t="e">
        <f t="shared" si="3"/>
        <v>#DIV/0!</v>
      </c>
      <c r="L9" s="32">
        <v>8040</v>
      </c>
      <c r="M9" s="108" t="e">
        <f t="shared" si="0"/>
        <v>#DIV/0!</v>
      </c>
    </row>
    <row r="10" spans="1:13" x14ac:dyDescent="0.25">
      <c r="A10" s="158"/>
      <c r="B10" s="2" t="s">
        <v>84</v>
      </c>
      <c r="C10" s="18" t="s">
        <v>11</v>
      </c>
      <c r="D10" s="18" t="s">
        <v>83</v>
      </c>
      <c r="E10" s="46"/>
      <c r="F10" s="46"/>
      <c r="G10" s="8" t="e">
        <f t="shared" si="4"/>
        <v>#DIV/0!</v>
      </c>
      <c r="H10" s="32">
        <v>21060</v>
      </c>
      <c r="I10" s="31" t="e">
        <f t="shared" si="2"/>
        <v>#DIV/0!</v>
      </c>
      <c r="J10" s="46"/>
      <c r="K10" s="72" t="e">
        <f t="shared" si="3"/>
        <v>#DIV/0!</v>
      </c>
      <c r="L10" s="32">
        <v>7020</v>
      </c>
      <c r="M10" s="108" t="e">
        <f t="shared" si="0"/>
        <v>#DIV/0!</v>
      </c>
    </row>
    <row r="11" spans="1:13" x14ac:dyDescent="0.25">
      <c r="A11" s="158"/>
      <c r="B11" s="2" t="s">
        <v>81</v>
      </c>
      <c r="C11" s="18" t="s">
        <v>11</v>
      </c>
      <c r="D11" s="18" t="s">
        <v>83</v>
      </c>
      <c r="E11" s="46"/>
      <c r="F11" s="46"/>
      <c r="G11" s="8" t="e">
        <f t="shared" si="4"/>
        <v>#DIV/0!</v>
      </c>
      <c r="H11" s="32">
        <v>21060</v>
      </c>
      <c r="I11" s="31" t="e">
        <f t="shared" si="2"/>
        <v>#DIV/0!</v>
      </c>
      <c r="J11" s="46"/>
      <c r="K11" s="72" t="e">
        <f t="shared" si="3"/>
        <v>#DIV/0!</v>
      </c>
      <c r="L11" s="32">
        <v>7020</v>
      </c>
      <c r="M11" s="108" t="e">
        <f t="shared" si="0"/>
        <v>#DIV/0!</v>
      </c>
    </row>
    <row r="12" spans="1:13" ht="15.75" thickBot="1" x14ac:dyDescent="0.3">
      <c r="A12" s="173"/>
      <c r="B12" s="15" t="s">
        <v>82</v>
      </c>
      <c r="C12" s="95" t="s">
        <v>11</v>
      </c>
      <c r="D12" s="95" t="s">
        <v>83</v>
      </c>
      <c r="E12" s="48"/>
      <c r="F12" s="48"/>
      <c r="G12" s="34" t="e">
        <f t="shared" si="4"/>
        <v>#DIV/0!</v>
      </c>
      <c r="H12" s="68">
        <v>18000</v>
      </c>
      <c r="I12" s="35" t="e">
        <f t="shared" si="2"/>
        <v>#DIV/0!</v>
      </c>
      <c r="J12" s="48"/>
      <c r="K12" s="74" t="e">
        <f t="shared" si="3"/>
        <v>#DIV/0!</v>
      </c>
      <c r="L12" s="68">
        <v>6000</v>
      </c>
      <c r="M12" s="109" t="e">
        <f t="shared" si="0"/>
        <v>#DIV/0!</v>
      </c>
    </row>
    <row r="14" spans="1:13" x14ac:dyDescent="0.25">
      <c r="B14" s="28" t="s">
        <v>123</v>
      </c>
      <c r="C14" s="20"/>
      <c r="D14" s="20"/>
      <c r="E14" s="29">
        <f>SUM(E3:E12)</f>
        <v>0</v>
      </c>
      <c r="F14" s="29">
        <f>SUM(F3:F12)</f>
        <v>0</v>
      </c>
      <c r="G14" s="36"/>
      <c r="H14" s="36"/>
      <c r="I14" s="36"/>
      <c r="J14" s="29">
        <f>SUM(J3:J12)</f>
        <v>0</v>
      </c>
    </row>
    <row r="15" spans="1:13" ht="15.75" thickBot="1" x14ac:dyDescent="0.3"/>
    <row r="16" spans="1:13" ht="57.75" customHeight="1" x14ac:dyDescent="0.25">
      <c r="A16" s="178" t="s">
        <v>44</v>
      </c>
      <c r="B16" s="179"/>
      <c r="C16" s="182" t="s">
        <v>14</v>
      </c>
      <c r="D16" s="182" t="s">
        <v>15</v>
      </c>
      <c r="E16" s="174" t="s">
        <v>24</v>
      </c>
      <c r="F16" s="184" t="s">
        <v>151</v>
      </c>
      <c r="G16" s="185"/>
      <c r="H16" s="186"/>
      <c r="I16" s="174" t="s">
        <v>98</v>
      </c>
      <c r="J16" s="174" t="s">
        <v>105</v>
      </c>
      <c r="K16" s="176" t="s">
        <v>131</v>
      </c>
      <c r="L16" s="177"/>
    </row>
    <row r="17" spans="1:17" ht="57" customHeight="1" thickBot="1" x14ac:dyDescent="0.3">
      <c r="A17" s="180"/>
      <c r="B17" s="181"/>
      <c r="C17" s="183"/>
      <c r="D17" s="183"/>
      <c r="E17" s="175"/>
      <c r="F17" s="79" t="s">
        <v>7</v>
      </c>
      <c r="G17" s="79" t="s">
        <v>94</v>
      </c>
      <c r="H17" s="79" t="s">
        <v>8</v>
      </c>
      <c r="I17" s="175"/>
      <c r="J17" s="175"/>
      <c r="K17" s="80" t="s">
        <v>9</v>
      </c>
      <c r="L17" s="113" t="s">
        <v>10</v>
      </c>
    </row>
    <row r="18" spans="1:17" x14ac:dyDescent="0.25">
      <c r="A18" s="154" t="s">
        <v>100</v>
      </c>
      <c r="B18" s="13" t="s">
        <v>95</v>
      </c>
      <c r="C18" s="17" t="s">
        <v>11</v>
      </c>
      <c r="D18" s="17" t="s">
        <v>16</v>
      </c>
      <c r="E18" s="44"/>
      <c r="F18" s="44"/>
      <c r="G18" s="44"/>
      <c r="H18" s="14">
        <f>SUM(F18:G18)</f>
        <v>0</v>
      </c>
      <c r="I18" s="14" t="e">
        <f>H18/E18</f>
        <v>#DIV/0!</v>
      </c>
      <c r="J18" s="14">
        <v>7704</v>
      </c>
      <c r="K18" s="59" t="e">
        <f>I18-J18</f>
        <v>#DIV/0!</v>
      </c>
      <c r="L18" s="114" t="e">
        <f>I18/J18</f>
        <v>#DIV/0!</v>
      </c>
    </row>
    <row r="19" spans="1:17" ht="15" customHeight="1" x14ac:dyDescent="0.25">
      <c r="A19" s="187"/>
      <c r="B19" s="1" t="s">
        <v>0</v>
      </c>
      <c r="C19" s="18" t="s">
        <v>11</v>
      </c>
      <c r="D19" s="18" t="s">
        <v>16</v>
      </c>
      <c r="E19" s="112"/>
      <c r="F19" s="112"/>
      <c r="G19" s="112"/>
      <c r="H19" s="8">
        <f>SUM(F19:G19)</f>
        <v>0</v>
      </c>
      <c r="I19" s="8" t="e">
        <f t="shared" ref="I19:I26" si="5">H19/E19</f>
        <v>#DIV/0!</v>
      </c>
      <c r="J19" s="8">
        <v>7004</v>
      </c>
      <c r="K19" s="60" t="e">
        <f t="shared" ref="K19:K26" si="6">I19-J19</f>
        <v>#DIV/0!</v>
      </c>
      <c r="L19" s="115" t="e">
        <f t="shared" ref="L19:L26" si="7">I19/J19</f>
        <v>#DIV/0!</v>
      </c>
    </row>
    <row r="20" spans="1:17" x14ac:dyDescent="0.25">
      <c r="A20" s="187"/>
      <c r="B20" s="1" t="s">
        <v>1</v>
      </c>
      <c r="C20" s="18" t="s">
        <v>11</v>
      </c>
      <c r="D20" s="18" t="s">
        <v>16</v>
      </c>
      <c r="E20" s="45"/>
      <c r="F20" s="46"/>
      <c r="G20" s="46"/>
      <c r="H20" s="24">
        <f t="shared" ref="H20:H26" si="8">SUM(F20:G20)</f>
        <v>0</v>
      </c>
      <c r="I20" s="8" t="e">
        <f t="shared" si="5"/>
        <v>#DIV/0!</v>
      </c>
      <c r="J20" s="8">
        <v>6983</v>
      </c>
      <c r="K20" s="60" t="e">
        <f t="shared" si="6"/>
        <v>#DIV/0!</v>
      </c>
      <c r="L20" s="115" t="e">
        <f t="shared" si="7"/>
        <v>#DIV/0!</v>
      </c>
    </row>
    <row r="21" spans="1:17" x14ac:dyDescent="0.25">
      <c r="A21" s="187"/>
      <c r="B21" s="2" t="s">
        <v>96</v>
      </c>
      <c r="C21" s="18" t="s">
        <v>11</v>
      </c>
      <c r="D21" s="18" t="s">
        <v>16</v>
      </c>
      <c r="E21" s="45"/>
      <c r="F21" s="46"/>
      <c r="G21" s="46"/>
      <c r="H21" s="24">
        <f t="shared" si="8"/>
        <v>0</v>
      </c>
      <c r="I21" s="8" t="e">
        <f t="shared" si="5"/>
        <v>#DIV/0!</v>
      </c>
      <c r="J21" s="32">
        <v>6266</v>
      </c>
      <c r="K21" s="60" t="e">
        <f t="shared" si="6"/>
        <v>#DIV/0!</v>
      </c>
      <c r="L21" s="115" t="e">
        <f t="shared" si="7"/>
        <v>#DIV/0!</v>
      </c>
    </row>
    <row r="22" spans="1:17" x14ac:dyDescent="0.25">
      <c r="A22" s="187"/>
      <c r="B22" s="1" t="s">
        <v>2</v>
      </c>
      <c r="C22" s="18" t="s">
        <v>11</v>
      </c>
      <c r="D22" s="18" t="s">
        <v>16</v>
      </c>
      <c r="E22" s="45"/>
      <c r="F22" s="46"/>
      <c r="G22" s="46"/>
      <c r="H22" s="24">
        <f t="shared" si="8"/>
        <v>0</v>
      </c>
      <c r="I22" s="8" t="e">
        <f>H22/E22</f>
        <v>#DIV/0!</v>
      </c>
      <c r="J22" s="32">
        <v>5696</v>
      </c>
      <c r="K22" s="60" t="e">
        <f>I22-J22</f>
        <v>#DIV/0!</v>
      </c>
      <c r="L22" s="115" t="e">
        <f t="shared" si="7"/>
        <v>#DIV/0!</v>
      </c>
    </row>
    <row r="23" spans="1:17" x14ac:dyDescent="0.25">
      <c r="A23" s="187"/>
      <c r="B23" s="1" t="s">
        <v>3</v>
      </c>
      <c r="C23" s="18" t="s">
        <v>11</v>
      </c>
      <c r="D23" s="18" t="s">
        <v>16</v>
      </c>
      <c r="E23" s="45"/>
      <c r="F23" s="46"/>
      <c r="G23" s="46"/>
      <c r="H23" s="24">
        <f t="shared" si="8"/>
        <v>0</v>
      </c>
      <c r="I23" s="8" t="e">
        <f t="shared" si="5"/>
        <v>#DIV/0!</v>
      </c>
      <c r="J23" s="32">
        <v>5696</v>
      </c>
      <c r="K23" s="60" t="e">
        <f t="shared" si="6"/>
        <v>#DIV/0!</v>
      </c>
      <c r="L23" s="115" t="e">
        <f t="shared" si="7"/>
        <v>#DIV/0!</v>
      </c>
    </row>
    <row r="24" spans="1:17" x14ac:dyDescent="0.25">
      <c r="A24" s="187"/>
      <c r="B24" s="1" t="s">
        <v>97</v>
      </c>
      <c r="C24" s="18" t="s">
        <v>11</v>
      </c>
      <c r="D24" s="18" t="s">
        <v>16</v>
      </c>
      <c r="E24" s="45"/>
      <c r="F24" s="46"/>
      <c r="G24" s="46"/>
      <c r="H24" s="24">
        <f t="shared" ref="H24" si="9">SUM(F24:G24)</f>
        <v>0</v>
      </c>
      <c r="I24" s="8" t="e">
        <f t="shared" ref="I24" si="10">H24/E24</f>
        <v>#DIV/0!</v>
      </c>
      <c r="J24" s="32">
        <v>6266</v>
      </c>
      <c r="K24" s="60" t="e">
        <f t="shared" si="6"/>
        <v>#DIV/0!</v>
      </c>
      <c r="L24" s="115" t="e">
        <f t="shared" si="7"/>
        <v>#DIV/0!</v>
      </c>
    </row>
    <row r="25" spans="1:17" x14ac:dyDescent="0.25">
      <c r="A25" s="187"/>
      <c r="B25" s="1" t="s">
        <v>4</v>
      </c>
      <c r="C25" s="18" t="s">
        <v>11</v>
      </c>
      <c r="D25" s="18" t="s">
        <v>16</v>
      </c>
      <c r="E25" s="45"/>
      <c r="F25" s="46"/>
      <c r="G25" s="46"/>
      <c r="H25" s="24">
        <f t="shared" si="8"/>
        <v>0</v>
      </c>
      <c r="I25" s="8" t="e">
        <f t="shared" si="5"/>
        <v>#DIV/0!</v>
      </c>
      <c r="J25" s="32">
        <v>5696</v>
      </c>
      <c r="K25" s="60" t="e">
        <f t="shared" si="6"/>
        <v>#DIV/0!</v>
      </c>
      <c r="L25" s="115" t="e">
        <f t="shared" si="7"/>
        <v>#DIV/0!</v>
      </c>
    </row>
    <row r="26" spans="1:17" ht="15.75" thickBot="1" x14ac:dyDescent="0.3">
      <c r="A26" s="188"/>
      <c r="B26" s="16" t="s">
        <v>5</v>
      </c>
      <c r="C26" s="95" t="s">
        <v>11</v>
      </c>
      <c r="D26" s="95" t="s">
        <v>16</v>
      </c>
      <c r="E26" s="47"/>
      <c r="F26" s="48"/>
      <c r="G26" s="48"/>
      <c r="H26" s="33">
        <f t="shared" si="8"/>
        <v>0</v>
      </c>
      <c r="I26" s="34" t="e">
        <f t="shared" si="5"/>
        <v>#DIV/0!</v>
      </c>
      <c r="J26" s="68">
        <v>5696</v>
      </c>
      <c r="K26" s="61" t="e">
        <f t="shared" si="6"/>
        <v>#DIV/0!</v>
      </c>
      <c r="L26" s="116" t="e">
        <f t="shared" si="7"/>
        <v>#DIV/0!</v>
      </c>
    </row>
    <row r="27" spans="1:17" x14ac:dyDescent="0.25">
      <c r="E27" s="3"/>
      <c r="F27" s="3"/>
      <c r="G27" s="3"/>
      <c r="H27" s="3"/>
      <c r="I27" s="3"/>
      <c r="K27" s="9"/>
      <c r="L27" s="10"/>
    </row>
    <row r="28" spans="1:17" x14ac:dyDescent="0.25">
      <c r="B28" s="28" t="s">
        <v>99</v>
      </c>
      <c r="C28" s="20"/>
      <c r="D28" s="20"/>
      <c r="E28" s="29">
        <f>SUM(E18:E26)</f>
        <v>0</v>
      </c>
      <c r="F28" s="29">
        <f t="shared" ref="F28:H28" si="11">SUM(F18:F26)</f>
        <v>0</v>
      </c>
      <c r="G28" s="29">
        <f t="shared" si="11"/>
        <v>0</v>
      </c>
      <c r="H28" s="29">
        <f t="shared" si="11"/>
        <v>0</v>
      </c>
      <c r="I28" s="36"/>
      <c r="J28" s="36"/>
      <c r="K28" s="12"/>
      <c r="L28" s="23"/>
    </row>
    <row r="29" spans="1:17" x14ac:dyDescent="0.25">
      <c r="E29" s="3"/>
      <c r="F29" s="3"/>
      <c r="G29" s="3"/>
      <c r="H29" s="3"/>
      <c r="I29" s="3"/>
      <c r="K29" s="9"/>
      <c r="L29" s="10"/>
    </row>
    <row r="30" spans="1:17" x14ac:dyDescent="0.25">
      <c r="A30" s="152" t="s">
        <v>101</v>
      </c>
      <c r="B30" s="152"/>
      <c r="C30" s="152"/>
      <c r="D30" s="152"/>
      <c r="E30" s="152"/>
      <c r="F30" s="152"/>
      <c r="G30" s="152"/>
      <c r="H30" s="152"/>
      <c r="I30" s="152"/>
      <c r="J30" s="152"/>
      <c r="K30" s="152"/>
      <c r="L30" s="152"/>
      <c r="M30" s="152"/>
      <c r="Q30" s="6"/>
    </row>
    <row r="31" spans="1:17" ht="23.25" customHeight="1" x14ac:dyDescent="0.25">
      <c r="A31" s="152" t="s">
        <v>104</v>
      </c>
      <c r="B31" s="152"/>
      <c r="C31" s="152"/>
      <c r="D31" s="152"/>
      <c r="E31" s="152"/>
      <c r="F31" s="152"/>
      <c r="G31" s="152"/>
      <c r="H31" s="152"/>
      <c r="I31" s="152"/>
      <c r="J31" s="152"/>
      <c r="K31" s="152"/>
      <c r="L31" s="152"/>
    </row>
    <row r="32" spans="1:17" x14ac:dyDescent="0.25">
      <c r="I32" s="11"/>
    </row>
  </sheetData>
  <mergeCells count="19">
    <mergeCell ref="J1:M1"/>
    <mergeCell ref="A3:A7"/>
    <mergeCell ref="A8:A12"/>
    <mergeCell ref="A30:M30"/>
    <mergeCell ref="A1:B2"/>
    <mergeCell ref="C1:C2"/>
    <mergeCell ref="D1:D2"/>
    <mergeCell ref="E1:E2"/>
    <mergeCell ref="F1:I1"/>
    <mergeCell ref="A31:L31"/>
    <mergeCell ref="J16:J17"/>
    <mergeCell ref="K16:L16"/>
    <mergeCell ref="A16:B17"/>
    <mergeCell ref="C16:C17"/>
    <mergeCell ref="D16:D17"/>
    <mergeCell ref="E16:E17"/>
    <mergeCell ref="F16:H16"/>
    <mergeCell ref="I16:I17"/>
    <mergeCell ref="A18:A26"/>
  </mergeCells>
  <printOptions horizontalCentered="1" verticalCentered="1"/>
  <pageMargins left="0.11811023622047245" right="0.11811023622047245" top="0.74803149606299213" bottom="0.35433070866141736" header="0.31496062992125984" footer="0.31496062992125984"/>
  <pageSetup paperSize="9" scale="73" orientation="landscape" r:id="rId1"/>
  <headerFooter>
    <oddHeader>&amp;LDirection des sports/DS2A&amp;CEnquête indemnitaire 2019 - Etablissements "sport"</oddHeader>
    <oddFooter>&amp;R&amp;D</oddFooter>
  </headerFooter>
  <ignoredErrors>
    <ignoredError sqref="G3:G12 I3:I12 K3:K12 M3:M12 I18:I26 K18:L25 K26:L26" evalError="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Notice</vt:lpstr>
      <vt:lpstr>2020 RIFSEEP </vt:lpstr>
      <vt:lpstr>2020 RIFSEEP Ile de France</vt:lpstr>
      <vt:lpstr>2020 Direction et PTP</vt:lpstr>
      <vt:lpstr>'2020 Direction et PTP'!Zone_d_impression</vt:lpstr>
      <vt:lpstr>'2020 RIFSEEP '!Zone_d_impression</vt:lpstr>
      <vt:lpstr>'2020 RIFSEEP Ile de France'!Zone_d_impression</vt:lpstr>
      <vt:lpstr>Notice!Zone_d_impression</vt:lpstr>
    </vt:vector>
  </TitlesOfParts>
  <Company>MSS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PELLICIARI</dc:creator>
  <cp:lastModifiedBy>CHARRAS, David (DIRECTION DES SPORTS/DS A/DS A3)</cp:lastModifiedBy>
  <cp:lastPrinted>2020-01-22T09:10:44Z</cp:lastPrinted>
  <dcterms:created xsi:type="dcterms:W3CDTF">2013-08-20T13:32:27Z</dcterms:created>
  <dcterms:modified xsi:type="dcterms:W3CDTF">2021-01-07T08:32:00Z</dcterms:modified>
</cp:coreProperties>
</file>